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9210" firstSheet="5" activeTab="1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</sheets>
  <definedNames>
    <definedName name="Z_0355BF32_74BB_43A4_83E2_5480BC2B1D2A_.wvu.Cols" localSheetId="9" hidden="1">'Приложение 10'!#REF!</definedName>
    <definedName name="Z_0355BF32_74BB_43A4_83E2_5480BC2B1D2A_.wvu.Cols" localSheetId="10" hidden="1">'Приложение 11'!$B:$B</definedName>
    <definedName name="Z_0355BF32_74BB_43A4_83E2_5480BC2B1D2A_.wvu.Cols" localSheetId="8" hidden="1">'Приложение 9'!#REF!</definedName>
    <definedName name="Z_0682D5E6_5926_44C6_BDF6_D7F9515A62E6_.wvu.Rows" localSheetId="9" hidden="1">'Приложение 10'!$15:$16</definedName>
    <definedName name="Z_0682D5E6_5926_44C6_BDF6_D7F9515A62E6_.wvu.Rows" localSheetId="10" hidden="1">'Приложение 11'!$13:$13</definedName>
    <definedName name="Z_0682D5E6_5926_44C6_BDF6_D7F9515A62E6_.wvu.Rows" localSheetId="8" hidden="1">'Приложение 9'!$14:$22</definedName>
    <definedName name="Z_10BD19BA_50ED_4B10_BF8B_5E3CA7C40EDC_.wvu.Cols" localSheetId="6" hidden="1">'Приложение 7'!#REF!</definedName>
    <definedName name="Z_10BD19BA_50ED_4B10_BF8B_5E3CA7C40EDC_.wvu.Cols" localSheetId="7" hidden="1">'Приложение 8'!#REF!</definedName>
    <definedName name="Z_19A7BE82_30F5_4E46_BE89_3535D3BAB367_.wvu.Cols" localSheetId="9" hidden="1">'Приложение 10'!#REF!</definedName>
    <definedName name="Z_19A7BE82_30F5_4E46_BE89_3535D3BAB367_.wvu.Cols" localSheetId="10" hidden="1">'Приложение 11'!$B:$B</definedName>
    <definedName name="Z_19A7BE82_30F5_4E46_BE89_3535D3BAB367_.wvu.Cols" localSheetId="8" hidden="1">'Приложение 9'!#REF!</definedName>
    <definedName name="Z_19C3643C_DCA1_4B94_BDDE_6E1143178E72_.wvu.Cols" localSheetId="9" hidden="1">'Приложение 10'!#REF!</definedName>
    <definedName name="Z_19C3643C_DCA1_4B94_BDDE_6E1143178E72_.wvu.Cols" localSheetId="8" hidden="1">'Приложение 9'!#REF!</definedName>
    <definedName name="Z_19C3643C_DCA1_4B94_BDDE_6E1143178E72_.wvu.PrintArea" localSheetId="9" hidden="1">'Приложение 10'!$A$1:$E$49</definedName>
    <definedName name="Z_19C3643C_DCA1_4B94_BDDE_6E1143178E72_.wvu.PrintArea" localSheetId="8" hidden="1">'Приложение 9'!$A$1:$E$63</definedName>
    <definedName name="Z_19C3643C_DCA1_4B94_BDDE_6E1143178E72_.wvu.PrintTitles" localSheetId="9" hidden="1">'Приложение 10'!$10:$12</definedName>
    <definedName name="Z_19C3643C_DCA1_4B94_BDDE_6E1143178E72_.wvu.PrintTitles" localSheetId="8" hidden="1">'Приложение 9'!$9:$11</definedName>
    <definedName name="Z_208EBE93_B892_4120_96D4_ED63CF7FB1D0_.wvu.Cols" localSheetId="6" hidden="1">'Приложение 7'!#REF!</definedName>
    <definedName name="Z_208EBE93_B892_4120_96D4_ED63CF7FB1D0_.wvu.Cols" localSheetId="7" hidden="1">'Приложение 8'!#REF!</definedName>
    <definedName name="Z_310AB314_D349_42C4_B0A2_37A81751CC63_.wvu.Cols" localSheetId="9" hidden="1">'Приложение 10'!#REF!</definedName>
    <definedName name="Z_310AB314_D349_42C4_B0A2_37A81751CC63_.wvu.Cols" localSheetId="10" hidden="1">'Приложение 11'!$B:$B</definedName>
    <definedName name="Z_310AB314_D349_42C4_B0A2_37A81751CC63_.wvu.Cols" localSheetId="8" hidden="1">'Приложение 9'!#REF!</definedName>
    <definedName name="Z_3C659B3C_DAC4_43E3_87A5_9D4EBD0EBD95_.wvu.Cols" localSheetId="10" hidden="1">'Приложение 11'!$B:$B</definedName>
    <definedName name="Z_3C659B3C_DAC4_43E3_87A5_9D4EBD0EBD95_.wvu.PrintArea" localSheetId="10" hidden="1">'Приложение 11'!$A$1:$C$15</definedName>
    <definedName name="Z_3EA39E4A_53CF_47E7_9B04_A015A297044A_.wvu.Cols" localSheetId="9" hidden="1">'Приложение 10'!#REF!</definedName>
    <definedName name="Z_3EA39E4A_53CF_47E7_9B04_A015A297044A_.wvu.Cols" localSheetId="8" hidden="1">'Приложение 9'!#REF!</definedName>
    <definedName name="Z_3EA39E4A_53CF_47E7_9B04_A015A297044A_.wvu.PrintArea" localSheetId="9" hidden="1">'Приложение 10'!$A$1:$E$49</definedName>
    <definedName name="Z_3EA39E4A_53CF_47E7_9B04_A015A297044A_.wvu.PrintArea" localSheetId="8" hidden="1">'Приложение 9'!$A$1:$E$63</definedName>
    <definedName name="Z_3EA39E4A_53CF_47E7_9B04_A015A297044A_.wvu.PrintTitles" localSheetId="9" hidden="1">'Приложение 10'!$10:$12</definedName>
    <definedName name="Z_3EA39E4A_53CF_47E7_9B04_A015A297044A_.wvu.PrintTitles" localSheetId="8" hidden="1">'Приложение 9'!$9:$11</definedName>
    <definedName name="Z_4CF97914_2EC8_416F_B183_7F2E5BF124CA_.wvu.Cols" localSheetId="4" hidden="1">'Приложение 5'!#REF!</definedName>
    <definedName name="Z_4CF97914_2EC8_416F_B183_7F2E5BF124CA_.wvu.Cols" localSheetId="5" hidden="1">'Приложение 6'!#REF!</definedName>
    <definedName name="Z_4CF97914_2EC8_416F_B183_7F2E5BF124CA_.wvu.Cols" localSheetId="6" hidden="1">'Приложение 7'!#REF!</definedName>
    <definedName name="Z_4CF97914_2EC8_416F_B183_7F2E5BF124CA_.wvu.Cols" localSheetId="7" hidden="1">'Приложение 8'!#REF!,'Приложение 8'!#REF!</definedName>
    <definedName name="Z_52EFB9E7_F2A7_4FE1_A227_8C1F84EAF920_.wvu.Cols" localSheetId="9" hidden="1">'Приложение 10'!#REF!</definedName>
    <definedName name="Z_52EFB9E7_F2A7_4FE1_A227_8C1F84EAF920_.wvu.Cols" localSheetId="10" hidden="1">'Приложение 11'!$B:$B</definedName>
    <definedName name="Z_52EFB9E7_F2A7_4FE1_A227_8C1F84EAF920_.wvu.Cols" localSheetId="8" hidden="1">'Приложение 9'!#REF!</definedName>
    <definedName name="Z_52EFB9E7_F2A7_4FE1_A227_8C1F84EAF920_.wvu.PrintArea" localSheetId="9" hidden="1">'Приложение 10'!$A$1:$E$49</definedName>
    <definedName name="Z_52EFB9E7_F2A7_4FE1_A227_8C1F84EAF920_.wvu.PrintArea" localSheetId="10" hidden="1">'Приложение 11'!$A$1:$C$15</definedName>
    <definedName name="Z_52EFB9E7_F2A7_4FE1_A227_8C1F84EAF920_.wvu.PrintArea" localSheetId="8" hidden="1">'Приложение 9'!$A$1:$E$63</definedName>
    <definedName name="Z_56017900_951F_45D7_BA70_BCD725D551DE_.wvu.PrintArea" localSheetId="9" hidden="1">'Приложение 10'!$A$1:$E$49</definedName>
    <definedName name="Z_56017900_951F_45D7_BA70_BCD725D551DE_.wvu.PrintArea" localSheetId="10" hidden="1">'Приложение 11'!$A$1:$C$15</definedName>
    <definedName name="Z_56017900_951F_45D7_BA70_BCD725D551DE_.wvu.PrintArea" localSheetId="8" hidden="1">'Приложение 9'!$A$1:$E$63</definedName>
    <definedName name="Z_5BF80DB7_5490_4B96_948E_739510D30FEA_.wvu.Cols" localSheetId="4" hidden="1">'Приложение 5'!#REF!</definedName>
    <definedName name="Z_5BF80DB7_5490_4B96_948E_739510D30FEA_.wvu.Cols" localSheetId="5" hidden="1">'Приложение 6'!#REF!</definedName>
    <definedName name="Z_5BF80DB7_5490_4B96_948E_739510D30FEA_.wvu.Cols" localSheetId="6" hidden="1">'Приложение 7'!#REF!</definedName>
    <definedName name="Z_5BF80DB7_5490_4B96_948E_739510D30FEA_.wvu.Cols" localSheetId="7" hidden="1">'Приложение 8'!#REF!</definedName>
    <definedName name="Z_5E6901C2_38C2_46DE_A992_852FB00B8296_.wvu.Cols" localSheetId="10" hidden="1">'Приложение 11'!$B:$B</definedName>
    <definedName name="Z_5E6901C2_38C2_46DE_A992_852FB00B8296_.wvu.PrintArea" localSheetId="10" hidden="1">'Приложение 11'!$A$1:$C$15</definedName>
    <definedName name="Z_5E6901C2_38C2_46DE_A992_852FB00B8296_.wvu.PrintTitles" localSheetId="10" hidden="1">'Приложение 11'!$9:$11</definedName>
    <definedName name="Z_63D72C69_ADAB_4B9B_A95E_35A4D774BB20_.wvu.Cols" localSheetId="9" hidden="1">'Приложение 10'!#REF!</definedName>
    <definedName name="Z_63D72C69_ADAB_4B9B_A95E_35A4D774BB20_.wvu.Cols" localSheetId="10" hidden="1">'Приложение 11'!$B:$B</definedName>
    <definedName name="Z_63D72C69_ADAB_4B9B_A95E_35A4D774BB20_.wvu.Cols" localSheetId="8" hidden="1">'Приложение 9'!#REF!</definedName>
    <definedName name="Z_66E9E557_4506_47A8_ABE3_9BED481E5335_.wvu.PrintArea" localSheetId="9" hidden="1">'Приложение 10'!$A$7:$E$35</definedName>
    <definedName name="Z_66E9E557_4506_47A8_ABE3_9BED481E5335_.wvu.PrintArea" localSheetId="10" hidden="1">'Приложение 11'!$A$6:$C$13</definedName>
    <definedName name="Z_66E9E557_4506_47A8_ABE3_9BED481E5335_.wvu.PrintArea" localSheetId="8" hidden="1">'Приложение 9'!$A$6:$E$45</definedName>
    <definedName name="Z_6CB4C890_C430_4969_9DCE_CC68F9740FD7_.wvu.Cols" localSheetId="6" hidden="1">'Приложение 7'!#REF!</definedName>
    <definedName name="Z_6FD195BC_DDC5_4F05_8E2A_3AE3AFB32E4B_.wvu.Cols" localSheetId="9" hidden="1">'Приложение 10'!#REF!</definedName>
    <definedName name="Z_6FD195BC_DDC5_4F05_8E2A_3AE3AFB32E4B_.wvu.Cols" localSheetId="10" hidden="1">'Приложение 11'!$B:$B</definedName>
    <definedName name="Z_6FD195BC_DDC5_4F05_8E2A_3AE3AFB32E4B_.wvu.Cols" localSheetId="8" hidden="1">'Приложение 9'!#REF!</definedName>
    <definedName name="Z_725ABC9D_48C0_46DE_9581_DA144C509C5D_.wvu.Cols" localSheetId="9" hidden="1">'Приложение 10'!#REF!</definedName>
    <definedName name="Z_725ABC9D_48C0_46DE_9581_DA144C509C5D_.wvu.Cols" localSheetId="10" hidden="1">'Приложение 11'!$B:$B</definedName>
    <definedName name="Z_725ABC9D_48C0_46DE_9581_DA144C509C5D_.wvu.Cols" localSheetId="8" hidden="1">'Приложение 9'!#REF!</definedName>
    <definedName name="Z_7653F087_8802_400B_A6E7_2157A8C478DE_.wvu.PrintArea" localSheetId="8" hidden="1">'Приложение 9'!$A$1:$E$63</definedName>
    <definedName name="Z_99733095_3AD0_4BC6_B553_3757F595F106_.wvu.PrintArea" localSheetId="9" hidden="1">'Приложение 10'!$A$1:$E$49</definedName>
    <definedName name="Z_99733095_3AD0_4BC6_B553_3757F595F106_.wvu.PrintArea" localSheetId="8" hidden="1">'Приложение 9'!$A$1:$E$63</definedName>
    <definedName name="Z_9B1AC747_6D39_47C7_90BB_046F15B34415_.wvu.Cols" localSheetId="10" hidden="1">'Приложение 11'!$B:$B</definedName>
    <definedName name="Z_9B1AC747_6D39_47C7_90BB_046F15B34415_.wvu.PrintArea" localSheetId="10" hidden="1">'Приложение 11'!$A$1:$C$15</definedName>
    <definedName name="Z_A8239612_A7DD_43D0_B6D5_FBCCB18D5ACF_.wvu.Cols" localSheetId="10" hidden="1">'Приложение 11'!$B:$B</definedName>
    <definedName name="Z_A8239612_A7DD_43D0_B6D5_FBCCB18D5ACF_.wvu.PrintArea" localSheetId="10" hidden="1">'Приложение 11'!$A$1:$C$15</definedName>
    <definedName name="Z_B26F8508_1B18_46EE_9CA4_1584A2E782DC_.wvu.Rows" localSheetId="9" hidden="1">'Приложение 10'!$15:$16</definedName>
    <definedName name="Z_B26F8508_1B18_46EE_9CA4_1584A2E782DC_.wvu.Rows" localSheetId="10" hidden="1">'Приложение 11'!$13:$13</definedName>
    <definedName name="Z_B26F8508_1B18_46EE_9CA4_1584A2E782DC_.wvu.Rows" localSheetId="8" hidden="1">'Приложение 9'!$14:$22</definedName>
    <definedName name="Z_D55390CB_F43C_448E_A643_F41815EB1722_.wvu.Cols" localSheetId="9" hidden="1">'Приложение 10'!#REF!</definedName>
    <definedName name="Z_D55390CB_F43C_448E_A643_F41815EB1722_.wvu.Cols" localSheetId="10" hidden="1">'Приложение 11'!$B:$B</definedName>
    <definedName name="Z_D55390CB_F43C_448E_A643_F41815EB1722_.wvu.Cols" localSheetId="8" hidden="1">'Приложение 9'!#REF!</definedName>
    <definedName name="Z_F2267695_0DF4_4E06_B358_B99629F8038A_.wvu.Cols" localSheetId="9" hidden="1">'Приложение 10'!#REF!</definedName>
    <definedName name="Z_F2267695_0DF4_4E06_B358_B99629F8038A_.wvu.Cols" localSheetId="10" hidden="1">'Приложение 11'!$B:$B</definedName>
    <definedName name="Z_F2267695_0DF4_4E06_B358_B99629F8038A_.wvu.Cols" localSheetId="8" hidden="1">'Приложение 9'!#REF!</definedName>
    <definedName name="Z_FE217EFD_73E2_4881_9F77_FA474AEFF45D_.wvu.Cols" localSheetId="9" hidden="1">'Приложение 10'!#REF!</definedName>
    <definedName name="Z_FE217EFD_73E2_4881_9F77_FA474AEFF45D_.wvu.Cols" localSheetId="10" hidden="1">'Приложение 11'!$B:$B</definedName>
    <definedName name="Z_FE217EFD_73E2_4881_9F77_FA474AEFF45D_.wvu.Cols" localSheetId="8" hidden="1">'Приложение 9'!#REF!</definedName>
    <definedName name="_xlnm.Print_Titles" localSheetId="0">'Приложение 1'!$9:$9</definedName>
    <definedName name="_xlnm.Print_Titles" localSheetId="10">'Приложение 11'!$9:$11</definedName>
    <definedName name="_xlnm.Print_Titles" localSheetId="1">'Приложение 2'!$10:$10</definedName>
    <definedName name="_xlnm.Print_Titles" localSheetId="2">'Приложение 3'!$9:$9</definedName>
    <definedName name="_xlnm.Print_Titles" localSheetId="3">'Приложение 4'!$9:$10</definedName>
    <definedName name="_xlnm.Print_Area" localSheetId="10">'Приложение 11'!$A$1:$C$15</definedName>
    <definedName name="_xlnm.Print_Area" localSheetId="2">'Приложение 3'!$A$1:$C$38</definedName>
    <definedName name="_xlnm.Print_Area" localSheetId="3">'Приложение 4'!$A$1:$D$39</definedName>
    <definedName name="_xlnm.Print_Area" localSheetId="4">'Приложение 5'!$A$1:$E$54</definedName>
    <definedName name="_xlnm.Print_Area" localSheetId="6">'Приложение 7'!$A$1:$H$582</definedName>
    <definedName name="_xlnm.Print_Area" localSheetId="7">'Приложение 8'!$A$1:$G$456</definedName>
  </definedNames>
  <calcPr fullCalcOnLoad="1"/>
</workbook>
</file>

<file path=xl/comments10.xml><?xml version="1.0" encoding="utf-8"?>
<comments xmlns="http://schemas.openxmlformats.org/spreadsheetml/2006/main">
  <authors>
    <author>sokolnikova</author>
  </authors>
  <commentList>
    <comment ref="D19" authorId="0">
      <text>
        <r>
          <rPr>
            <b/>
            <sz val="8"/>
            <rFont val="Tahoma"/>
            <family val="0"/>
          </rPr>
          <t>sokolnikova:</t>
        </r>
        <r>
          <rPr>
            <sz val="8"/>
            <rFont val="Tahoma"/>
            <family val="0"/>
          </rPr>
          <t xml:space="preserve">
субс Об 317726,2 + лето 11910,2</t>
        </r>
      </text>
    </comment>
    <comment ref="H19" authorId="0">
      <text>
        <r>
          <rPr>
            <b/>
            <sz val="8"/>
            <rFont val="Tahoma"/>
            <family val="0"/>
          </rPr>
          <t>sokolnikova:</t>
        </r>
        <r>
          <rPr>
            <sz val="8"/>
            <rFont val="Tahoma"/>
            <family val="0"/>
          </rPr>
          <t xml:space="preserve">
субс ОБ 319766,3 + лето 11910,2</t>
        </r>
      </text>
    </comment>
  </commentList>
</comments>
</file>

<file path=xl/comments9.xml><?xml version="1.0" encoding="utf-8"?>
<comments xmlns="http://schemas.openxmlformats.org/spreadsheetml/2006/main">
  <authors>
    <author>sokolnikova</author>
    <author>Кувшинова Е. Н.</author>
  </authors>
  <commentList>
    <comment ref="D25" authorId="0">
      <text>
        <r>
          <rPr>
            <b/>
            <sz val="8"/>
            <rFont val="Tahoma"/>
            <family val="0"/>
          </rPr>
          <t>sokolnikova:</t>
        </r>
        <r>
          <rPr>
            <sz val="8"/>
            <rFont val="Tahoma"/>
            <family val="0"/>
          </rPr>
          <t xml:space="preserve">
субв Об- 282086,6 +Пед ДОУ - 33728,3   +лето 11916,3</t>
        </r>
      </text>
    </comment>
    <comment ref="C31" authorId="1">
      <text>
        <r>
          <rPr>
            <b/>
            <sz val="8"/>
            <rFont val="Tahoma"/>
            <family val="0"/>
          </rPr>
          <t>Кувшинова Е. Н.:</t>
        </r>
        <r>
          <rPr>
            <sz val="8"/>
            <rFont val="Tahoma"/>
            <family val="0"/>
          </rPr>
          <t xml:space="preserve">
(2500+1540-2365+7398+500) = </t>
        </r>
        <r>
          <rPr>
            <b/>
            <sz val="8"/>
            <rFont val="Tahoma"/>
            <family val="0"/>
          </rPr>
          <t>9573</t>
        </r>
        <r>
          <rPr>
            <sz val="8"/>
            <rFont val="Tahoma"/>
            <family val="0"/>
          </rPr>
          <t xml:space="preserve"> 
- цифра отдела доходов</t>
        </r>
      </text>
    </comment>
  </commentList>
</comments>
</file>

<file path=xl/sharedStrings.xml><?xml version="1.0" encoding="utf-8"?>
<sst xmlns="http://schemas.openxmlformats.org/spreadsheetml/2006/main" count="4492" uniqueCount="685">
  <si>
    <t>7951700</t>
  </si>
  <si>
    <t xml:space="preserve">Долгосрочная целевая программа муниципального образования "Котлас" "Поддержка и развитие малого и среднего предпринимательства муниципального образования "Котлас" на 2011-2015 годы" 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</si>
  <si>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</si>
  <si>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</si>
  <si>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</si>
  <si>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</si>
  <si>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0980101</t>
  </si>
  <si>
    <t>Обеспечение мероприятий по капитальному ремонту многоквартирных домов</t>
  </si>
  <si>
    <t>0980104</t>
  </si>
  <si>
    <t>Обеспечение мероприятий по  переселению граждан из аварийного жилищного фонда  с учетом развития малоэтажного жилищного строительства</t>
  </si>
  <si>
    <t>003</t>
  </si>
  <si>
    <t>Бюджетные инвестиции</t>
  </si>
  <si>
    <t>0980200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</si>
  <si>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</si>
  <si>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0980201</t>
  </si>
  <si>
    <t>0980202</t>
  </si>
  <si>
    <t>Обеспечение мероприятий по переселению граждан из аварийного жилищного фонда</t>
  </si>
  <si>
    <t>0980204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</si>
  <si>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</si>
  <si>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5510209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</si>
  <si>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</si>
  <si>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7951500</t>
  </si>
  <si>
    <t>Целевая адресная программа МО "Котлас" "Переселение граждан из аварийного жилищного фонда на 2009-2013 годы"</t>
  </si>
  <si>
    <t>7952400</t>
  </si>
  <si>
    <t>Адресная муниципальная программа "Проведение капитального ремонта многоквартирных домов МО "Котлас" на 2013 год"</t>
  </si>
  <si>
    <t>7952800</t>
  </si>
  <si>
    <t>Долгосрочная целевая программа МО "Котлас" "Переселение граждан из аварийного жилищного фонда с учетом необходимости развития малоэтажного жилищного строительства на 2013-2015 годы"</t>
  </si>
  <si>
    <t>3910000</t>
  </si>
  <si>
    <t>Поддержка коммунального хозяйства</t>
  </si>
  <si>
    <t>3910600</t>
  </si>
  <si>
    <t xml:space="preserve">Возмещение убытков, возникающих в результате регулирования органами местного самоуправления МО "Котлас" тарифов на услуги по помывке в общем отделении муниципальных бань </t>
  </si>
  <si>
    <t>3910700</t>
  </si>
  <si>
    <t>Возмещение убытков возникающих в результате регулирования органами местного самоуправления МО "Котлас" стоимости доставки дров потребителя</t>
  </si>
  <si>
    <t>5223100</t>
  </si>
  <si>
    <t>Долгосрочная целевая программа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</si>
  <si>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 за счет средств областного бюджета</t>
  </si>
  <si>
    <t>5228700</t>
  </si>
  <si>
    <t>Долгосрочная целевая программа Архангельской области "Энергосбережение и повышение энергетической эффективности в Архангельской области на 2010 - 2020 годы"</t>
  </si>
  <si>
    <t>5510121</t>
  </si>
  <si>
    <t xml:space="preserve">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</si>
  <si>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Межбюджетные транферты</t>
  </si>
  <si>
    <t>5510211</t>
  </si>
  <si>
    <t>Осуществление государственных полномочий по организации отлова, содержания безнадзорных животных и утилизации умерших животных</t>
  </si>
  <si>
    <t>6000000</t>
  </si>
  <si>
    <t>6000100</t>
  </si>
  <si>
    <t>Уличное освещение</t>
  </si>
  <si>
    <t>6000500</t>
  </si>
  <si>
    <t>Прочие мероприятия по благоустройству городских округов и поселений</t>
  </si>
  <si>
    <t>6000600</t>
  </si>
  <si>
    <t>Учреждения, обеспечивающие предоставление услуг (выполнение работ) в сфере благоустройства</t>
  </si>
  <si>
    <t>5222900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</si>
  <si>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2018 годы"</t>
  </si>
  <si>
    <t>5053700</t>
  </si>
  <si>
    <t>Обеспечение равной доступности услуг общественного транспорта на территории соотвествующего субъекта Российской Федерации для отдельных категорий граждан, оказание мер социальной поддержки которым относится к ведению Россйиской Федерации и субъектов Россйиской Федерации</t>
  </si>
  <si>
    <t>5053701</t>
  </si>
  <si>
    <t>Обеспечение равной доступности услуг общественного транспорта  для  категорий граждан, установленных статьями 2 и 4 Федерального закона от 12 января 1995 года № 5-ФЗ "О ветеранах"</t>
  </si>
  <si>
    <t>5054800</t>
  </si>
  <si>
    <t>Предоставление гражданам субсидий на оплату жилого помещения и коммунальных услуг</t>
  </si>
  <si>
    <t>Управление по социальным вопросам администрации  
муниципального образования "Котлас"</t>
  </si>
  <si>
    <t>7950500</t>
  </si>
  <si>
    <t>Ведомственная  целевая программа "Развитие образования МО "Котлас" на 2011-2015 годы"</t>
  </si>
  <si>
    <t>7953000</t>
  </si>
  <si>
    <t>Долгосрочная целевая программа муниципального образования "Котлас" "Социальная поддержка отдельных категорий населения МО "Котлас" на 2013-2015 годы"</t>
  </si>
  <si>
    <t>7953001</t>
  </si>
  <si>
    <t>Материальная поддержка студентов, проходящих обучение по очной форме в образовательных учреждениях высшего, среднего профессионального образования и студентов,обучающихся в высших учебных заведениях по заочной форме обучения</t>
  </si>
  <si>
    <t>7953002</t>
  </si>
  <si>
    <t>Материальная поддержка одаренных детей МО "Котлас"</t>
  </si>
  <si>
    <t>7953003</t>
  </si>
  <si>
    <t>Компенсация расходов, связанных с оплатой коммерческого найма (поднайма) жилого помещения, специалистам, привлекаемым и работающим в муниципальных учреждениях МО "Котлас"</t>
  </si>
  <si>
    <t>Комитет по образованию, опеке и попечительству</t>
  </si>
  <si>
    <t>5200000</t>
  </si>
  <si>
    <t>Иные безвозмездные  и безвозвратные перечисления</t>
  </si>
  <si>
    <t>5205000</t>
  </si>
  <si>
    <t>Реализация основных общеобразовательных программ</t>
  </si>
  <si>
    <t>5510102</t>
  </si>
  <si>
    <t>Повышение оплаты труда отдельных категорий работников муниципальных дошкольных образовательных учреждений на 2013 год</t>
  </si>
  <si>
    <t>5510104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</si>
  <si>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</si>
  <si>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7950200</t>
  </si>
  <si>
    <t>Ведомственная целевая 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</t>
  </si>
  <si>
    <t>Ведомственная целевая программа "Развитие образования МО "Котлас" на 2011-2015 годы"</t>
  </si>
  <si>
    <t>022</t>
  </si>
  <si>
    <t>Мероприятия в сфере образования</t>
  </si>
  <si>
    <t>4360000</t>
  </si>
  <si>
    <t>Мероприятия в области образования</t>
  </si>
  <si>
    <t>4362100</t>
  </si>
  <si>
    <t>Модернизация региональных систем общего образования</t>
  </si>
  <si>
    <t>5200900</t>
  </si>
  <si>
    <t>Ежемесячное денежное вознаграждение за классное руководство</t>
  </si>
  <si>
    <t>5200902</t>
  </si>
  <si>
    <t>Ежемесячное денежное вознаграждение за классное руководство за счет межбюджетных трансфертов из федерального бюджета</t>
  </si>
  <si>
    <t>5228100</t>
  </si>
  <si>
    <t>Долгосрочная целевая программа Архангельской области "Доступная среда на 2011 – 2015 годы"</t>
  </si>
  <si>
    <t>4320000</t>
  </si>
  <si>
    <t>Мероприятия по проведению оздоровительной кампании детей</t>
  </si>
  <si>
    <t>4320201</t>
  </si>
  <si>
    <t>Оздоровление детей за счет средств областного бюджета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</si>
  <si>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</si>
  <si>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</si>
  <si>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</si>
  <si>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901</t>
  </si>
  <si>
    <t>Выполнение функций казенными учреждениями</t>
  </si>
  <si>
    <t>7950501</t>
  </si>
  <si>
    <t>Расходы на социальную поддержку воспитанников и обучающихся муниципальных образовательных учреждений</t>
  </si>
  <si>
    <t>7950502</t>
  </si>
  <si>
    <t xml:space="preserve">Расходы, связанные с предоставлением мер социальной поддержки педагогическим работникам муниципальных дошкольных образовательных учреждений, имеющим детей, которые посещают дошкольные образовательные учреждения </t>
  </si>
  <si>
    <t>Иные безвозмездные и безвозвратные перечисления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</si>
  <si>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</si>
  <si>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 основную общеобразовательную программу дошкольного образования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</si>
  <si>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</si>
  <si>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</si>
  <si>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Обеспечение бесплатным питанием (молоком или кисломолочными напитками) учащихся начальных (1-4) классов</t>
  </si>
  <si>
    <t>5140000</t>
  </si>
  <si>
    <t>Реализация государственных функций в области социальной политики</t>
  </si>
  <si>
    <t>5145100</t>
  </si>
  <si>
    <t>Осуществление государственных полномочий по выплате вознаграждений профессиональным опекунам</t>
  </si>
  <si>
    <t>068</t>
  </si>
  <si>
    <t>Мероприятия в области социальной политики</t>
  </si>
  <si>
    <t>0700401</t>
  </si>
  <si>
    <t>Комитет по культуре и туризму</t>
  </si>
  <si>
    <t>7950900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</si>
  <si>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годы""</t>
  </si>
  <si>
    <t>5510120</t>
  </si>
  <si>
    <t>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</si>
  <si>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7950700</t>
  </si>
  <si>
    <t>Ведомственная целевая программа муниципального образования "Котлас" "Котлас культурный на 2012-2015 годы"</t>
  </si>
  <si>
    <t>4400000</t>
  </si>
  <si>
    <t>Учреждения культуры и мероприятия в сфере культуры и кинематографии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</si>
  <si>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</si>
  <si>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</si>
  <si>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</si>
  <si>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</si>
  <si>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Иные субсидии местным бюджетам для софинансирования расходных обязательств по исполненю полномочий органов местного самоуправления по вопросам местного значения</t>
  </si>
  <si>
    <t>5510105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</si>
  <si>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</si>
  <si>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7950701</t>
  </si>
  <si>
    <t>Отдел молодежной политики</t>
  </si>
  <si>
    <t xml:space="preserve">Региональные целевые программы </t>
  </si>
  <si>
    <t>5221900</t>
  </si>
  <si>
    <t>Долгосрочная целевая программа Архангельской области "Молодежь Поморья (2012-2014 годы)"</t>
  </si>
  <si>
    <t>7950100</t>
  </si>
  <si>
    <t>Ведомственная целевая программа муниципального образования "Котлас" " Котлас Молодежный  на 2013 - 2015годы"</t>
  </si>
  <si>
    <t>1000000</t>
  </si>
  <si>
    <t>Федеральные целевые программы</t>
  </si>
  <si>
    <t>1008800</t>
  </si>
  <si>
    <t>Федеральная целевая программа "Жилище" на 2011 - 2015 годы</t>
  </si>
  <si>
    <t>1008820</t>
  </si>
  <si>
    <t>Подпрограмма "Обеспечение жильем молодых семей"</t>
  </si>
  <si>
    <t>502</t>
  </si>
  <si>
    <t>Субсидии на обеспечение жильем</t>
  </si>
  <si>
    <t>5223200</t>
  </si>
  <si>
    <t>Долгосрочная целевая программа Архангельской области "Обеспечение жильем молодых семей на 2012-2015 годы"</t>
  </si>
  <si>
    <t>7952000</t>
  </si>
  <si>
    <t>Ведомственная целевая программа муниципального образования "Котлас" "Предоставление гарантий отдельным категориям граждан в улучшении жилищных условий на территории муниципального образования "Котлас"  на 2013-2015 годы"</t>
  </si>
  <si>
    <t>Комитет по физической культуре и спорту</t>
  </si>
  <si>
    <t>5226700</t>
  </si>
  <si>
    <t>Долгосрочная целевая программа Архангельской области "Спорт Беломорья на 2011 – 2014 годы"</t>
  </si>
  <si>
    <t>7950800</t>
  </si>
  <si>
    <t>Долгосрочная целевая программа муниципального образования "Котлас" "Спортивный город - здоровый город на 2013-2015 годы"</t>
  </si>
  <si>
    <t>Комитет Гражданской защиты
 администрации муниципального образования "Котлас"</t>
  </si>
  <si>
    <t>3020000</t>
  </si>
  <si>
    <t>Поисковые и аварийно-спасательные учреждения</t>
  </si>
  <si>
    <t>3029900</t>
  </si>
  <si>
    <t>Администрация Вычегодского административного округа администрации муниципального образования "Котлас"</t>
  </si>
  <si>
    <t>314</t>
  </si>
  <si>
    <t>3400000</t>
  </si>
  <si>
    <t>Реализация государственных функций в области национальной экономики</t>
  </si>
  <si>
    <t>3400400</t>
  </si>
  <si>
    <t>Возмещение затрат, связанных с обеспечением жителей деревни Свининская и жителей закрытого военного городка, расположенного по адресу г. Котлас-10, продовольственными товарами</t>
  </si>
  <si>
    <t>6000400</t>
  </si>
  <si>
    <t>Организация и содержание мест захоронения</t>
  </si>
  <si>
    <t>Ведомственная структура расходов бюджета муниципального образования "Котлас" на плановый период  2014  и 2015 годов</t>
  </si>
  <si>
    <t>Финансовое управление администрации   
 муниципального образования"Котлас"</t>
  </si>
  <si>
    <t>Управление экономики и городского хозяйства администрации 
 муниципального образования "Котлас"</t>
  </si>
  <si>
    <t>Управление по социальным вопросам администрации
       муниципального образования "Котлас"</t>
  </si>
  <si>
    <t>Администрация Вычегодского административного округа 
администрации муниципального образования "Котлас"</t>
  </si>
  <si>
    <t>Перечень муниципальных  целевых программ на 2013 год</t>
  </si>
  <si>
    <t>тыс.руб.</t>
  </si>
  <si>
    <t>Наименование программы, объекта</t>
  </si>
  <si>
    <t>Всего</t>
  </si>
  <si>
    <t>в том числе средства</t>
  </si>
  <si>
    <t>местного бюджета</t>
  </si>
  <si>
    <t>областного бюджета</t>
  </si>
  <si>
    <t>федерального бюджета</t>
  </si>
  <si>
    <t>Ведомственная целевая программа муниципального образования "Котлас" "Котлас Молодежный  на 2013-2015 годы"</t>
  </si>
  <si>
    <t>Ведомственная целевая программа муниципального образования "Котлас" "Профилактика терроризма и экстремизма, минимизация и (или) ликвидация последствий их проявлений на территории  муниципального образования "Котлас" на 2012-2015 годы", в том числе :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</si>
  <si>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№1"</t>
  </si>
  <si>
    <t>Разработка проектно-сметной документации на установку ограждения, установка ограждения по периметру территорий, закрепленных за  МОУ "Общеобразовательный лицей №3"</t>
  </si>
  <si>
    <t>Разработка проектно-сметной документации на установку ограждения, установка ограждения по периметру территорий, закрепленных за  МОУ "Средняя общеобразовательная школа №4"</t>
  </si>
  <si>
    <t>Разработка проектно-сметной документации на установку ограждения , установка ограждения по периметру территорий, закрепленных за  МОУ "Средняя общеобразовательная школа №12"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</si>
  <si>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№17"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</si>
  <si>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№18"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</si>
  <si>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№76"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</si>
  <si>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№82"</t>
  </si>
  <si>
    <t>Разработка проектно-сметной документации на установку ограждения, установка ограждения по периметру территорий, закрепленных за МОУ "Средняя общеобразовательная школа №4 им. Ю.А.Гагарина"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</si>
  <si>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 годы"</t>
  </si>
  <si>
    <t>Ведомственная целевая программа муниципального образования "Котлас" «Снижение рисков и смягчение последствий чрезвычайных ситуаций природного  и техногенного характера на территории муниципального образования "Котлас" на 2012-2015 годы"</t>
  </si>
  <si>
    <t>Ведомственная целевая программа муниципального образования "Котлас" «Котлас культурый" на 2012-2015 годы"</t>
  </si>
  <si>
    <t>Ведомственная целевая программа муниципального образования "Котлас" "Развитие туризма на территории муниципального образования "Котлас" на 2012-2015 годы"</t>
  </si>
  <si>
    <t>Долгосрочная целевая программа муниципального образования "Котлас" "Социальная поддержка отдельных категорий населения муниципального образования "Котлас" на 2013-2015 годы"</t>
  </si>
  <si>
    <t>Долгосрочная целевая программа МО "Котлас" "Газификация" на 2010 - 2015 годы", в том числе:</t>
  </si>
  <si>
    <t>Газоснабжение микрорайона ДОК (квартал частных жилых домов, ограниченный ул. Красносельская, ул. Моховая, ул. Ермакова)</t>
  </si>
  <si>
    <t>Газоснабжение района ул. Орджоникидзе, пер. Слободской (ул. Малая Слободка, пер. Слободской, ул. Орджоникидзе)</t>
  </si>
  <si>
    <t xml:space="preserve">Газоснабжение микрорайона "Почтовый": район ограниченный  ул. Репина, ул. 70 лет Октября, ул. Маяковского, ул. Щорса, ул. Пугачева </t>
  </si>
  <si>
    <t>Газоснабжение ул. Матросова, ул. Физкультурная, ул. Береговая, ул. Лермонтова (п.Вычегодский)</t>
  </si>
  <si>
    <t>Газоснабжение частных жилых домов:  ул. Котовского, ул. Локомотивная, ул. Паровозная п. Вычегодский</t>
  </si>
  <si>
    <t>Газоснабжение микрорайона: между ул. Володарского, ул. Первомайская, ул. Овражная</t>
  </si>
  <si>
    <t>Газификация жилых домов № 6а, № 8 по ул. Спортивная</t>
  </si>
  <si>
    <t>Газификация жилых домов №№ 11,13,15,17,19 по ул. Гагарина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</si>
  <si>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</t>
  </si>
  <si>
    <t>Адресная целевая программа муниципального образования "Котлас" "Переселение граждан из аварийного жилищного фонда на 2009-2013 годы</t>
  </si>
  <si>
    <t>Долгосрочная целевая программа  муниципального образования "Котлас" "Строительство объектов инженерной и социальной инфраструктуры муниципального образования  "Котлас" на 2011-2015 годы", в том числе:</t>
  </si>
  <si>
    <t>Проектирование и строительство насосной станции III подъема водопровода у южной котельной</t>
  </si>
  <si>
    <t xml:space="preserve">Прокладка канализационного напорного коллектора от КНС 46-го лесозавода через затон Лименда </t>
  </si>
  <si>
    <t xml:space="preserve">Развитие сетей водоснабжения и водоотведения на застроенной территории МО "Котлас" </t>
  </si>
  <si>
    <t>Проектирование и строительство автодороги и тротуаров участка ул.70 лет Октября  от ул.Маяковского до пр.Мира в г.Котласе</t>
  </si>
  <si>
    <t>Проектирование и строительство автодороги по ул.Ушинского на участке от пр.Мира до Болтинского шоссе (протяженность 940 м.)</t>
  </si>
  <si>
    <t>Проект территориального планирования - генплан п.Вычегодский</t>
  </si>
  <si>
    <t>Строительство здания муниципального дошкольного образовательного учреждения на 220 мест по ул.Портовиков в г.Котласе</t>
  </si>
  <si>
    <t>Строительство спортивной площадки при МОУ "Средняя общеобразовательная школа № 7" г. Котласа</t>
  </si>
  <si>
    <t>Проектирование и строительство здания детского дошкольного учреждения  по пр. Мира в г.Котласе</t>
  </si>
  <si>
    <t>Адресная муниципальная программа "Проведение капитального ремонта многоквартирных домов МО "Котлас" на 2013 года"</t>
  </si>
  <si>
    <t>Долгосрочная целевая программа "Переселение граждан из аварийного жилищного фонда с учетом необходимости развития малоэтажного жилищного строительства 2013-2015 годы"</t>
  </si>
  <si>
    <t xml:space="preserve">Итого </t>
  </si>
  <si>
    <t>Перечень муниципальных  целевых программ на плановый период 2014 и 2015 годов</t>
  </si>
  <si>
    <t>Всего 2014 год</t>
  </si>
  <si>
    <t>Всего 2015 год</t>
  </si>
  <si>
    <t>Разработка проектно-сметной документации на установку ограждения, установка ограждения по периметру территорий, закрепленных за МДОУ "Детский сад №3 "Незабудка"</t>
  </si>
  <si>
    <t>Разработка проектно-сметной документации на установку ограждения, установка ограждения по периметру территорий, закрепленных за  МДОУ "Детский сад комбинированного вида №22 "Кораблик"</t>
  </si>
  <si>
    <t>Долгосрочная целевая программа муниципального образования "Котлас" "Спортивный город - здоровый город на 2013-2015 годы", в том числе:</t>
  </si>
  <si>
    <t>Газоснабжение м/р жилых домов ул. Багратиона</t>
  </si>
  <si>
    <t>Газоснабжение микрорайона ограниченного улицами: С.Разина, Франко, Радищева, Малодвинская г. Котлас</t>
  </si>
  <si>
    <t>Прокладка канализационного напорного коллектора от КНС 46-го лесозавода через затон Лименда мм</t>
  </si>
  <si>
    <t>Проектирование и строительство здания детского дошкольного учреждения  по пр. Мира в г. Котласе</t>
  </si>
  <si>
    <t>Долгосрочная целевая программа МО "Котлас" "Переселение граждан из аварийного жилищного фонда с учетом необходимости развития малоэтажного жилищного строительства на 2013 - 2015 годы"</t>
  </si>
  <si>
    <t>Перечень мероприятий и объектов,
 финансирование (софинансирование) которых осуществляется за счет средств субсидии бюджетам муниципальных образований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образований, предоставляемой из областного бюджета Архангельской области бюджету муниципального образования «Котлас» в 2013 году</t>
  </si>
  <si>
    <t xml:space="preserve">тыс. руб. </t>
  </si>
  <si>
    <t>Наименование мероприятия (объекта)</t>
  </si>
  <si>
    <t>Дата принятия</t>
  </si>
  <si>
    <t xml:space="preserve">сумма </t>
  </si>
  <si>
    <t>Капитальный ремонт участка тепловой сети от котельной № 8 (ул. Суворова, 11 а)</t>
  </si>
  <si>
    <t>2</t>
  </si>
  <si>
    <t>1</t>
  </si>
  <si>
    <t>00</t>
  </si>
  <si>
    <t>00000</t>
  </si>
  <si>
    <t>0000</t>
  </si>
  <si>
    <t>000</t>
  </si>
  <si>
    <t>НАЛОГИ НА ПРИБЫЛЬ, ДОХОДЫ</t>
  </si>
  <si>
    <t>01</t>
  </si>
  <si>
    <t>Налог на доходы физических лиц</t>
  </si>
  <si>
    <t>02000</t>
  </si>
  <si>
    <t>110</t>
  </si>
  <si>
    <t>НАЛОГИ НА СОВОКУПНЫЙ ДОХОД</t>
  </si>
  <si>
    <t>05</t>
  </si>
  <si>
    <t>01000</t>
  </si>
  <si>
    <t>Единый налог на вмененный доход для отдельных видов деятельности</t>
  </si>
  <si>
    <t>02</t>
  </si>
  <si>
    <t>НАЛОГИ НА ИМУЩЕСТВО</t>
  </si>
  <si>
    <t>06</t>
  </si>
  <si>
    <t>Налог на имущество физических лиц</t>
  </si>
  <si>
    <t>Земельный налог</t>
  </si>
  <si>
    <t>06000</t>
  </si>
  <si>
    <t>ГОСУДАРСТВЕННАЯ ПОШЛИНА</t>
  </si>
  <si>
    <t>08</t>
  </si>
  <si>
    <t>03000</t>
  </si>
  <si>
    <t>07000</t>
  </si>
  <si>
    <t>ДОХОДЫ ОТ ИСПОЛЬЗОВАНИЯ ИМУЩЕСТВА, НАХОДЯЩЕГОСЯ В ГОСУДАРСТВЕННОЙ И МУНИЦИПАЛЬНОЙ СОБСТВЕННОСТИ</t>
  </si>
  <si>
    <t>11</t>
  </si>
  <si>
    <t>05000</t>
  </si>
  <si>
    <t>120</t>
  </si>
  <si>
    <t>Платежи от государственных и муниципальных унитарных предприятий</t>
  </si>
  <si>
    <t>09000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</si>
  <si>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</si>
  <si>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</si>
  <si>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</si>
  <si>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</si>
  <si>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14</t>
  </si>
  <si>
    <t>ШТРАФЫ, САНКЦИИ, ВОЗМЕЩЕНИЕ УЩЕРБА</t>
  </si>
  <si>
    <t>16</t>
  </si>
  <si>
    <t>ПРОЧИЕ НЕНАЛОГОВЫЕ ДОХОДЫ</t>
  </si>
  <si>
    <t>17</t>
  </si>
  <si>
    <t>БЕЗВОЗМЕЗДНЫЕ ПОСТУПЛЕНИЯ</t>
  </si>
  <si>
    <t>151</t>
  </si>
  <si>
    <t>04</t>
  </si>
  <si>
    <t>Субсидии бюджетам субъектов Российской Федерации и муниципальных образований (межбюджетные субсидии)</t>
  </si>
  <si>
    <t>02999</t>
  </si>
  <si>
    <t xml:space="preserve">Субвенции бюджетам субъектов Российской Федерации и муниципальных образований 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</si>
  <si>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</si>
  <si>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03022</t>
  </si>
  <si>
    <t>03024</t>
  </si>
  <si>
    <t>03026</t>
  </si>
  <si>
    <t>03999</t>
  </si>
  <si>
    <t>Иные межбюджетные трансферты</t>
  </si>
  <si>
    <t>04000</t>
  </si>
  <si>
    <t>ВСЕГО ДОХОДОВ</t>
  </si>
  <si>
    <r>
      <t xml:space="preserve">Прочие субсидии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</si>
  <si>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r>
      <t xml:space="preserve">Субвенции бюджетам городских округов на выполнение передаваемых полномочий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</si>
  <si>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03029</t>
  </si>
  <si>
    <t>Наименование доходов</t>
  </si>
  <si>
    <t>Код бюджетной классификации Российской Федерации</t>
  </si>
  <si>
    <t>Сумма, тыс.руб.</t>
  </si>
  <si>
    <t>НАЛОГОВЫЕ И НЕНАЛОГОВЫЕ ДОХОДЫ</t>
  </si>
  <si>
    <t>Прогноз общего объёма доходов</t>
  </si>
  <si>
    <t>Прочие безвозмездные поступления от других бюджетов бюджетной системы</t>
  </si>
  <si>
    <t>09023</t>
  </si>
  <si>
    <r>
      <t xml:space="preserve">Прочие безвозмездные поступления в бюджеты городских округов от бюджетов субъектов Российской Федерации, </t>
    </r>
    <r>
      <rPr>
        <b/>
        <u val="single"/>
        <sz val="10"/>
        <rFont val="Times New Roman"/>
        <family val="1"/>
      </rPr>
      <t>из них</t>
    </r>
  </si>
  <si>
    <t>04025</t>
  </si>
  <si>
    <t>13</t>
  </si>
  <si>
    <t xml:space="preserve">Субсидии бюджетам муниципальных образований Архангельской области на частичное возмещение расходов по предоставлению мер социальной поддержки 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</si>
  <si>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"Доступная среда на 2011-2015 годы"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</si>
  <si>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</t>
  </si>
  <si>
    <t>Субвенции бюджетам муниципальных образований Архангельской области на осуществление государственных полномочий по осуществлению деятельности по профессиональной опеке над недееспособными гражданами</t>
  </si>
  <si>
    <t xml:space="preserve">Субсидии бюджетам муниципальных образований Архангельской области на  обеспечение бесплатным питанием (молоком или кисломолочными напитками) учащихся начальных (1-4) классов 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</si>
  <si>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и осуществлению деятельности по опеке и попечительству </t>
  </si>
  <si>
    <t xml:space="preserve">Субвенции бюджетам муниципальных образований  Архангельской области на осуществление государственных полномочий по предоставлению гражданам субсидий на оплату жилого помещения и коммунальных услуг </t>
  </si>
  <si>
    <r>
      <t xml:space="preserve">Прочие субвенции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</si>
  <si>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 xml:space="preserve">Межбюджетные трансферты, передаваемые бюджетам городских округов на комплектование книжных фондов библиотек муниципальных образований </t>
  </si>
  <si>
    <t>Субвенции бюджетам муниципальных образований 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</si>
  <si>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</si>
  <si>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</si>
  <si>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</si>
  <si>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</si>
  <si>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Единый сельскохозяйственный налог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</si>
  <si>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"Спорт Беломорья на 2011-2014 годы"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</si>
  <si>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2012-2016 годы"</t>
  </si>
  <si>
    <t xml:space="preserve">Субвенции бюджетам муниципальных образований Архангельской области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</si>
  <si>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образований Архангельской области на реализацию основных общеобразовательных программ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</si>
  <si>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</t>
  </si>
  <si>
    <t>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</si>
  <si>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ОТ ОКАЗАНИЯ ПЛАТНЫХ УСЛУГ (РАБОТ) И КОМПЕНСАЦИИ ЗАТРАТ ГОСУДАРСТВА</t>
  </si>
  <si>
    <t>Изменения, тыс.руб.</t>
  </si>
  <si>
    <t>Сумма с учётом изменений, тыс.руб.</t>
  </si>
  <si>
    <t xml:space="preserve">Субсидии бюджетам муниципальных образований Архангельской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</si>
  <si>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Субсидии бюджетам муниципальных образований Архангельской области на капитальный ремонт и ремонт автомобильных дорог общего пользования населенных пунктов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</si>
  <si>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</si>
  <si>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</si>
  <si>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19</t>
  </si>
  <si>
    <r>
      <t xml:space="preserve">Субсидии бюджетам городских округов на  бюджетные инвестиции в объекты капитального строительства собственности муниципальных образований, </t>
    </r>
    <r>
      <rPr>
        <b/>
        <u val="single"/>
        <sz val="10"/>
        <rFont val="Times New Roman"/>
        <family val="1"/>
      </rPr>
      <t>из них</t>
    </r>
  </si>
  <si>
    <t>02077</t>
  </si>
  <si>
    <t>07</t>
  </si>
  <si>
    <t>ПРОЧИЕ БЕЗВОЗМЕЗДНЫЕ ПОСТУПЛЕНИЯ</t>
  </si>
  <si>
    <t>180</t>
  </si>
  <si>
    <t>Прочие безвозмездные поступления в бюджеты городских округов</t>
  </si>
  <si>
    <t>бюджета муниципального образования "Котлас" на 2013 год</t>
  </si>
  <si>
    <t>Налог, взимаемый в связи с применением патентной системы налогообложения</t>
  </si>
  <si>
    <t>Субсидии бюджетам муниципальных образований Архангельской области на организацию отдыха и оздоровления детей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</si>
  <si>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"Газификация Архангельской области в 2012-2014 годах"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</si>
  <si>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"Модернизация объектов водоснабжения, водоотведения и очистки сточных вод на территории Архангельской области на 2013-2014 годы"</t>
  </si>
  <si>
    <t>Субсидии бюджетам муниципальных образований  Архангельской области на реализацию ведомственной целевой программы Архангельской области "Развитие территориального общественного самоуправления Архангельской области на 2013-2015 годы"</t>
  </si>
  <si>
    <t>Субвенции бюджетам муниципальных образований Архангельской области на осуществление государственных полномочий в сфере охраны труда в рамках реализации ведомственной целевой программы Архангельской области "Улучшение условий и охраны труда в Архангельской области на 2013-2015 годы"</t>
  </si>
  <si>
    <t xml:space="preserve">Субвенции бюджетам муниципальных образований Архангельской области на осуществление государственных полномочий по организации отлова, содержания и утилизации безнадзорных животных </t>
  </si>
  <si>
    <t>04050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</si>
  <si>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"Строительство и капитальный ремонт образовательных учреждений в Архангельской области на 2012 – 2018 годы"</t>
  </si>
  <si>
    <t>Субсидии бюджетам муниципальных образований  Архангельской области на реализацию долгосрочной целевой программы Архангельской области "Спорт Беломорья на 2011 – 2014 годы"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</si>
  <si>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"Газификация Архангельской области в 2012 – 2014 годах"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</si>
  <si>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"Модернизация объектов водоснабжения, водоотведения и очистки сточных вод на территории Архангельской области на 2013 – 2014 годы"</t>
  </si>
  <si>
    <t xml:space="preserve">Субсидии бюджетам муниципальных образований Архангельской области  на софинансирование расходных обязательств муниципальных образований по реализации мероприятий, имеющих цели развития социальной, дорожной, жилищно-коммунальной, транспортной инфраструктуры и включенных в программы комплексного социально-экономического развития муниципальных образований, долгосрочные (ведомственные) целевые программы муниципальных образований </t>
  </si>
  <si>
    <t>Субсидии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</si>
  <si>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Субсидии бюджетам муниципальных образований Архангельской области на повышение фондов оплаты труда педагогических работников муниципальных дошкольных образовательных учреждений на 2013 год на 33,3 процента с 1 января 2013 года и работников вспомогательного персонала муниципальных дошкольных образовательных учреждений на  10 процентов с 1 апреля 2013 года и на 10 процентов с 1 сентября 2013 года</t>
  </si>
  <si>
    <t>Резервные фонды исполнительных органов государственной власти субъектов Российской Федерации</t>
  </si>
  <si>
    <t>Субвенции бюджетам городских округов на  ежемесячное денежное вознаграждение за классное руководство</t>
  </si>
  <si>
    <t>03021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</si>
  <si>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</si>
  <si>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Субсидии бюджетам муниципальных образований Архангельской области на компенсацию расходов на уплату налога на имущество организаций и транспортного налога</t>
  </si>
  <si>
    <t>Субсидии бюджетам муниципальных образований Архангельской области на повышение средней заработной платы работников муниципальных учреждений культуры, педагогических работников муниципальных учреждений дополнительного образования детей (детских школ искусств, в том числе по различным видам искусств), на 2013 год</t>
  </si>
  <si>
    <t>Субсидии бюджетам муниципальных образований Архангельской области на строительство, реконструкцию,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</si>
  <si>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Субсидии бюджетам муниципальных образований Архангельской области на реализацию долгосрочной целевой программы Архангельской области "Молодежь Поморья (2012 – 2014 годы)"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</si>
  <si>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</si>
  <si>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02150</t>
  </si>
  <si>
    <t>Субсидии бюджетам городских округов на модернизацию региональных систем общего образования</t>
  </si>
  <si>
    <t>02145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</si>
  <si>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</si>
  <si>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02088</t>
  </si>
  <si>
    <t>0004</t>
  </si>
  <si>
    <t>02089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</si>
  <si>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</si>
  <si>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</si>
  <si>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0001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</si>
  <si>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</si>
  <si>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 xml:space="preserve">бюджета муниципального образования "Котлас" </t>
  </si>
  <si>
    <t>на плановый период 2014 и 2015 годов</t>
  </si>
  <si>
    <t>2014 год                            Сумма, тыс.руб.</t>
  </si>
  <si>
    <t>2015 год                            Сумма, тыс.руб.</t>
  </si>
  <si>
    <t>Субсидии на компенсацию расходов на уплату налога на имущество организаций и транспортного налога</t>
  </si>
  <si>
    <t>Субсидии бюджетам муниципальных образований Архангельской области на софинансирование строительства, реконструкции, капитального ремонта, ремонта и содержания автомобильных дорог общего пользования местного значения, включая разработку проектной документации</t>
  </si>
  <si>
    <t>Субсидии бюджетам муниципальных образований Архангельской области на повышение фондов оплаты труда педагогических работников муниципальных дошкольных образовательных учреждений на 2013 год на 33,3% с 1 января 2013 года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</si>
  <si>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</si>
  <si>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04999</t>
  </si>
  <si>
    <t>Межбюджетные трансферты бюджетам муниципальных образований Архангельской области 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</si>
  <si>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 xml:space="preserve">Межбюджетные трансферты бюджетам муниципальных образований Архангельской области на возмещение убытков, возникающих в результате регулирования тарифов на холодную воду и водоотведение  </t>
  </si>
  <si>
    <t xml:space="preserve">Межбюджетные трансферты бюджетам муниципальных образований Архангельской области на возмещение убытков, возникающих  в результате регулирования тарифов на услуги утилизации (захоронения) твердых бытовых отходов     </t>
  </si>
  <si>
    <r>
      <t xml:space="preserve">Прочие межбюджетные трансферты, передаваемые бюджетам городских округов, </t>
    </r>
    <r>
      <rPr>
        <b/>
        <u val="single"/>
        <sz val="10"/>
        <rFont val="Times New Roman"/>
        <family val="1"/>
      </rPr>
      <t>из них</t>
    </r>
  </si>
  <si>
    <t xml:space="preserve">Источники финансирования дефицита бюджета </t>
  </si>
  <si>
    <t>муниципального образования "Котлас" на 2013 год</t>
  </si>
  <si>
    <t>Наименование</t>
  </si>
  <si>
    <t>Код бюджетной классификации РФ</t>
  </si>
  <si>
    <t>Сумма,       тыс.руб.</t>
  </si>
  <si>
    <t>Кредиты кредитных организаций в валюте Российской Федерации</t>
  </si>
  <si>
    <t>00001020000000000000</t>
  </si>
  <si>
    <t>Получение кредитов от кредитных организаций в валюте Российской Федерации</t>
  </si>
  <si>
    <t>00001020000000000700</t>
  </si>
  <si>
    <t>Получение кредитов от кредитных организаций бюджетами городских округов в валюте Российской Федерации</t>
  </si>
  <si>
    <t>00001020000040000710</t>
  </si>
  <si>
    <t>Погашение кредитов, предоставленных кредитными организациями в валюте Российской Федерации</t>
  </si>
  <si>
    <t>00001020000000000800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</si>
  <si>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</si>
  <si>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</si>
  <si>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Бюджетные кредиты от других бюджетов бюджетной системы Российской Федерации</t>
  </si>
  <si>
    <t>00001030000000000000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</si>
  <si>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</si>
  <si>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00001030000000000700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</si>
  <si>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</si>
  <si>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00001030000040000710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</si>
  <si>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</si>
  <si>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00001030000000000800</t>
  </si>
  <si>
    <t>Погашение бюджетами городских округов бюджетных кредитов от других бюджетов бюджетной системы Российской Федерации в валюте Российской Федерации</t>
  </si>
  <si>
    <t>00001030000040000810</t>
  </si>
  <si>
    <t>Изменение остатков средств на счетах по учету средств бюджета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</si>
  <si>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</si>
  <si>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</si>
  <si>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</si>
  <si>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</si>
  <si>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</si>
  <si>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</si>
  <si>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</si>
  <si>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</si>
  <si>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</si>
  <si>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</si>
  <si>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</si>
  <si>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</si>
  <si>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</si>
  <si>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</si>
  <si>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</si>
  <si>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</si>
  <si>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</si>
  <si>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Иные источники внутреннего финансирования дефицитов бюджетов</t>
  </si>
  <si>
    <t>00001060000000000000</t>
  </si>
  <si>
    <t>Исполнение государственных и муниципальных гарантий</t>
  </si>
  <si>
    <t>00001060400000000000</t>
  </si>
  <si>
    <t>Исполнение государственных и муниципальных гарантий в валюте Российской Федерации, в случае если исполнение гарантом го-сударственных и муниципальных гарантий ведет к возникновению права регрессного требования  гаранта к принципалу либо обуслов-лено уступкой гаранту прав требования бенефициара к принципалу</t>
  </si>
  <si>
    <t>00001060400000000800</t>
  </si>
  <si>
    <t>Исполнение муниципальных гарантий в валюте Российской Федерации,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</si>
  <si>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00001060400040000810</t>
  </si>
  <si>
    <t>Операции по управлению остатками средств  на единых счетах бюджетов</t>
  </si>
  <si>
    <t>00001061000000000000</t>
  </si>
  <si>
    <t>Увеличение     финансовых     активов      в  государственной              (муниципальной) собственности  за  счет  средств  учреждений (организаций), лицевые счета которым открыты в   территориальных   органах   Федерального казначейства или в финансовых органах</t>
  </si>
  <si>
    <t>00001061002000000500</t>
  </si>
  <si>
    <t xml:space="preserve">Увеличение     финансовых     активов      в собственности  городских  округов  за   счет средств      учреждений       (организаций), учрежденных  городскими  округами,   лицевые счета  которым  открыты  в   территориальных органах   Федерального   казначейства    или финансовых органах </t>
  </si>
  <si>
    <t>00001061002040000500</t>
  </si>
  <si>
    <t>Увеличение     финансовых     активов      в собственности  городских  округов  за   счет средств автономных и бюджетных учреждений</t>
  </si>
  <si>
    <t>00001061002040002550</t>
  </si>
  <si>
    <t>Итого источники внутреннего финансирования дефицитов бюджетов</t>
  </si>
  <si>
    <t>00001000000000000000</t>
  </si>
  <si>
    <t>муниципального образования "Котлас" плановый период 2014 и 2015 годов</t>
  </si>
  <si>
    <t>Сумма,  тыс.руб.</t>
  </si>
  <si>
    <t>2014 год</t>
  </si>
  <si>
    <t>2015 год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</si>
  <si>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</si>
  <si>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Федерации, в случае если исполнение гарантом го-сударственных и муниципальных гарантий ведет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</si>
  <si>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Распределение бюджетных ассигнований по разделам и подразделам</t>
  </si>
  <si>
    <t>классификации расходов бюджетов на 2013 год</t>
  </si>
  <si>
    <t>тыс. руб.</t>
  </si>
  <si>
    <t>раздел, подраздел</t>
  </si>
  <si>
    <t>наименование</t>
  </si>
  <si>
    <t>Утверждено</t>
  </si>
  <si>
    <t>Предлагаемые поправки</t>
  </si>
  <si>
    <t>Сумма с учетом поправок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</si>
  <si>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</si>
  <si>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</si>
  <si>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</si>
  <si>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</si>
  <si>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</si>
  <si>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</si>
  <si>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</si>
  <si>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</si>
  <si>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</si>
  <si>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</si>
  <si>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</si>
  <si>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</si>
  <si>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</si>
  <si>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</si>
  <si>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</si>
  <si>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</t>
  </si>
  <si>
    <t>НАЦИОНАЛЬНАЯ БЕЗОПАСНОСТЬ И ПРАВООХРАНИТЕЛЬНАЯ ДЕЯТЕЛЬНОСТЬ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</si>
  <si>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</si>
  <si>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</si>
  <si>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НАЦИОНАЛЬНАЯ ЭКОНОМИКА</t>
  </si>
  <si>
    <t>0402</t>
  </si>
  <si>
    <t>Топливно-энергетический комплекс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</si>
  <si>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</si>
  <si>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</si>
  <si>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</si>
  <si>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</si>
  <si>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</si>
  <si>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</si>
  <si>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</si>
  <si>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национальной экономике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</si>
  <si>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</si>
  <si>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</si>
  <si>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</si>
  <si>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</si>
  <si>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</si>
  <si>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</si>
  <si>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</si>
  <si>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</si>
  <si>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</si>
  <si>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</si>
  <si>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</si>
  <si>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</si>
  <si>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</si>
  <si>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</si>
  <si>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</si>
  <si>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</si>
  <si>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КУЛЬТУРА И КИНЕМАТОГРАФИЯ</t>
  </si>
  <si>
    <t>0801</t>
  </si>
  <si>
    <t xml:space="preserve">Культура </t>
  </si>
  <si>
    <t>10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</si>
  <si>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</si>
  <si>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</si>
  <si>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</si>
  <si>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</si>
  <si>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</si>
  <si>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</si>
  <si>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</si>
  <si>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</si>
  <si>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</si>
  <si>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ФИЗИЧЕСКАЯ КУЛЬТУРА И СПОРТ</t>
  </si>
  <si>
    <t>1102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</si>
  <si>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</si>
  <si>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</si>
  <si>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</si>
  <si>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</si>
  <si>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</si>
  <si>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1301</t>
  </si>
  <si>
    <t>Обслуживание внутреннего государственного и муниципального долга</t>
  </si>
  <si>
    <t>ВСЕГО РАСХОДОВ</t>
  </si>
  <si>
    <t>классификации расходов бюджетов на плановый период  2014  и 2015 годов</t>
  </si>
  <si>
    <t>УСЛОВНО УТВЕРЖДАЕМЫЕ РАСХОДЫ</t>
  </si>
  <si>
    <t xml:space="preserve">Ведомственная структура расходов бюджета муниципального образования "Котлас" на 2013 год </t>
  </si>
  <si>
    <t>глава</t>
  </si>
  <si>
    <t>целевая статья</t>
  </si>
  <si>
    <t>вид расходов</t>
  </si>
  <si>
    <t>Финансовое управление администрации муниципального образования"Котлас"</t>
  </si>
  <si>
    <t>090</t>
  </si>
  <si>
    <t>0920000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</si>
  <si>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</si>
  <si>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</si>
  <si>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</si>
  <si>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900</t>
  </si>
  <si>
    <t>Выполнение функций органами местного самоуправления</t>
  </si>
  <si>
    <t>4900000</t>
  </si>
  <si>
    <t>Пенсии</t>
  </si>
  <si>
    <t>4900900</t>
  </si>
  <si>
    <t>Доплаты к пенсиям государственных служащих и муниципальных служащих</t>
  </si>
  <si>
    <t>005</t>
  </si>
  <si>
    <t>Социальные выплаты</t>
  </si>
  <si>
    <t>7950000</t>
  </si>
  <si>
    <t>Целевые программы муниципальных образований</t>
  </si>
  <si>
    <t>7951200</t>
  </si>
  <si>
    <t>Ведомственная целевая программа муниципального образования "Котлас" "Оптимизация муниципального долга муниципального образования "Котлас" на 2012-2015 годы"</t>
  </si>
  <si>
    <t>013</t>
  </si>
  <si>
    <t>Прочие расходы</t>
  </si>
  <si>
    <t>Финансовое управление администрации муниципального образования "Котлас"</t>
  </si>
  <si>
    <t>0020000</t>
  </si>
  <si>
    <t>Руководство и управление в сфере установленных функций органов  государственной власти субъектов Российской Федерации и органов местного самоуправления</t>
  </si>
  <si>
    <t>0020400</t>
  </si>
  <si>
    <t>Центральный аппарат</t>
  </si>
  <si>
    <t>7950400</t>
  </si>
  <si>
    <t>Ведомственная целевая программа муниципального образования "Котлас" "Развитие связей с общественностью органов местного самоуправления  МО "Котлас" и внедрение в их деятельность информационно-коммуникационных технологий на 2012-2015годы"</t>
  </si>
  <si>
    <t>Городское Собрание депутатов муниципального образования "Котлас"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</si>
  <si>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</si>
  <si>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</si>
  <si>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</si>
  <si>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</si>
  <si>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Комитет по управлению имуществом администрации                                                 муниципального образования "Котлас"</t>
  </si>
  <si>
    <t>7952200</t>
  </si>
  <si>
    <t>Ведомственная целевая программа муниципального образования "Котлас" "Содержание муниципального имущества МО "Котлас" на 2012 - 2015 годы"</t>
  </si>
  <si>
    <t>913</t>
  </si>
  <si>
    <t>Бюджетные инвестиции за счет средств местного бюджета</t>
  </si>
  <si>
    <t>5220000</t>
  </si>
  <si>
    <t>Региональные целевые программы</t>
  </si>
  <si>
    <t>5223800</t>
  </si>
  <si>
    <t>Долгосрочная целевая программа Архангельской области "Градостроительное развитие Архангельской области на 2009 - 2012 годы"</t>
  </si>
  <si>
    <t>920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</si>
  <si>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</si>
  <si>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7951600</t>
  </si>
  <si>
    <t>Долгосрочная целевая программа МО "Котлас" "Строительство объектов инженерной и социальной инфраструктуры муниципального образования "Котлас" на 2011-2015 годы"</t>
  </si>
  <si>
    <t>7952300</t>
  </si>
  <si>
    <t>Ведомственная целевая программа муниципального образования "Котлас" "Землеустройство и землепользование на территории МО "Котлас" на 2012 - 2015 годы"</t>
  </si>
  <si>
    <t>162</t>
  </si>
  <si>
    <t>7951900</t>
  </si>
  <si>
    <t>Ведомственная целевая программа муниципального образования "Котлас" "Поддержка жилищного фонда МО "Котлас" на 2012-2015 годы"</t>
  </si>
  <si>
    <t>5050000</t>
  </si>
  <si>
    <t>Социальная помощь</t>
  </si>
  <si>
    <t>5052102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</si>
  <si>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</si>
  <si>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</si>
  <si>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5053601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</si>
  <si>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</si>
  <si>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5053602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</si>
  <si>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</t>
  </si>
  <si>
    <t>Администрация муниципального образования "Котлас"</t>
  </si>
  <si>
    <t>Аппарат администрации муниципального образования "Котлас"</t>
  </si>
  <si>
    <t>0020300</t>
  </si>
  <si>
    <t>Глава муниципального образования</t>
  </si>
  <si>
    <t>5223500</t>
  </si>
  <si>
    <t>Ведомственная целевая программа Архангельской области "Улучшение условий и охраны труда в Архангельской области на 2013-2015 годы"</t>
  </si>
  <si>
    <t>5510000</t>
  </si>
  <si>
    <t>Межбюджетные трансферты</t>
  </si>
  <si>
    <t>5510200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</si>
  <si>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</si>
  <si>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5510202</t>
  </si>
  <si>
    <t>Осуществление государственных полномочий по созданию  комиссий по делам несовершеннолетних и защите их прав</t>
  </si>
  <si>
    <t>5510203</t>
  </si>
  <si>
    <t>Осуществление государственных полномочий в сфере административных правонарушений</t>
  </si>
  <si>
    <t>5510204</t>
  </si>
  <si>
    <t>Осуществление государственных полномочий по 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</si>
  <si>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5510206</t>
  </si>
  <si>
    <t>Осуществление государственных полномочий по  формированию торгового реестра</t>
  </si>
  <si>
    <t>5510208</t>
  </si>
  <si>
    <t>Осуществление государственных полномочий по организации и осуществлению деятельности по опеке и попечительству</t>
  </si>
  <si>
    <t>0200000</t>
  </si>
  <si>
    <t>Проведение выборов и референдумов</t>
  </si>
  <si>
    <t>0200002</t>
  </si>
  <si>
    <t>Проведение выборов в представительные органы и главы муниципального образования</t>
  </si>
  <si>
    <t>0700000</t>
  </si>
  <si>
    <t>0700500</t>
  </si>
  <si>
    <t>Резервные фонды местных администраций</t>
  </si>
  <si>
    <t>0929900</t>
  </si>
  <si>
    <t>Обеспечение деятельности подведомственных учреждений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</si>
  <si>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</si>
  <si>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</si>
  <si>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7950300</t>
  </si>
  <si>
    <t>Долгосрочная целевая программа муниципального образования "Котлас" «Маркетинг МО «Котлас» на 2012 - 2015 годы»</t>
  </si>
  <si>
    <t>312</t>
  </si>
  <si>
    <t>7950600</t>
  </si>
  <si>
    <t>Ведомственная целевая программа муниципального образования "Котлас" "Снижение рисков и смягчение последствий чрезвычайных ситуаций природного и техногенного характера на территории муниципального образования "Котлас" на 2012-2015 годы"</t>
  </si>
  <si>
    <t>642</t>
  </si>
  <si>
    <t>Субсидии бюджетным учреждениям на иные цели</t>
  </si>
  <si>
    <t>7951000</t>
  </si>
  <si>
    <t>Долгосрочная целевая программа муниципального образования "Котлас" "Энергосбережение в МО "Котлас" на 2010-2020 годы"</t>
  </si>
  <si>
    <t>7950301</t>
  </si>
  <si>
    <t>Расходы на реализацию Положения о медали МО "Котлас" "За особые заслуги"</t>
  </si>
  <si>
    <t>915</t>
  </si>
  <si>
    <t>Социальные выплаты в части исполнения публичных нормативных обязательств</t>
  </si>
  <si>
    <t>7950302</t>
  </si>
  <si>
    <t>Расходы на реализацию Положения "О звании "Почетный гражданин МО "Котлас"</t>
  </si>
  <si>
    <t>651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</si>
  <si>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</si>
  <si>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652</t>
  </si>
  <si>
    <t>Субсидии автономным учреждениям на иные цели</t>
  </si>
  <si>
    <t>Управление экономики и городского хозяйства администрации                                                                           муниципального образования "Котлас"</t>
  </si>
  <si>
    <t>5222400</t>
  </si>
  <si>
    <t>Ведомственная целевая программа Архангельской области "Развитие территориального общественного самоуправления Архангельской области на 2013 – 2015 годы"</t>
  </si>
  <si>
    <t>7951800</t>
  </si>
  <si>
    <t>Долгосрочная целевая программа муниципального образования "Котлас" "Развитие территориального общественного самоуправления и местного сообщества на территории МО "Котлас" на 2012-2015 годы"</t>
  </si>
  <si>
    <t>006</t>
  </si>
  <si>
    <t>Субсидии юридическим лицам</t>
  </si>
  <si>
    <t>5227400</t>
  </si>
  <si>
    <t>Долгосрочная целевая программа Архангельской области "Газификация Архангельской области в 2012 - 2014 годах"</t>
  </si>
  <si>
    <t>903</t>
  </si>
  <si>
    <t>Бюджетные инвестиции за счет средств областного бюджета</t>
  </si>
  <si>
    <t>7951100</t>
  </si>
  <si>
    <t>Долгосрочная целевая программа муниципального образования "Котлас" "Газификация МО "Котлас" на 2010 - 2015 годы"</t>
  </si>
  <si>
    <t>5225200</t>
  </si>
  <si>
    <t>Долгосрочная целевая программа Архангельской области "Развитие водохозяйственного комплекса Архангельской области на 2012 – 2020 годы"</t>
  </si>
  <si>
    <t>7951400</t>
  </si>
  <si>
    <t xml:space="preserve">Долгосрочная целевая программа муниципального образования "Котлас" "Благоустройство и охрана окружающей среды МО "Котлас" на 2011-2015 годы"                             </t>
  </si>
  <si>
    <t>3030000</t>
  </si>
  <si>
    <t>Автомобильный транспорт</t>
  </si>
  <si>
    <t>3030200</t>
  </si>
  <si>
    <t>Возмещение убытков, возникающих в результате установления органами местного самоуправления МО "Котлас" пониженной платы за проезд пассажиров</t>
  </si>
  <si>
    <t>7952100</t>
  </si>
  <si>
    <t>Долгосрочная целевая программа муниципального образования "Котлас" "Развитие общественного пассажирского транспорта МО "Котлас" на 2012-2016 годы"</t>
  </si>
  <si>
    <t>5510100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</si>
  <si>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</si>
  <si>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5510114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</si>
  <si>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</si>
  <si>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5510115</t>
  </si>
  <si>
    <t>Капитальный ремонт и ремонт автомобильных дорог общего пользования населенных пунктов</t>
  </si>
  <si>
    <t>5510116</t>
  </si>
  <si>
    <t xml:space="preserve"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  </t>
  </si>
  <si>
    <t>Долгосрочная целевая программа муниципального образования "Котлас" "Строительство объектов инженерной и социальной инфраструктуры муниципального образования "Котлас" на 2011-2015 годы"</t>
  </si>
  <si>
    <t>5221100</t>
  </si>
  <si>
    <t>Долгосрочная целевая программа Архангельской области "Развитие субъектов малого и среднего предпринимательства в Архангельской  области и Ненецком автономном округе на 2012-2014 годы"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</si>
</sst>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72" formatCode="#,##0.0"/>
    <numFmt numFmtId="196" formatCode="00000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i/>
      <sz val="7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172" fontId="3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172" fontId="3" fillId="0" borderId="0" xfId="0" applyNumberFormat="1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vertical="center" wrapText="1"/>
    </xf>
    <xf numFmtId="49" fontId="4" fillId="24" borderId="20" xfId="0" applyNumberFormat="1" applyFont="1" applyFill="1" applyBorder="1" applyAlignment="1">
      <alignment vertical="center" wrapText="1"/>
    </xf>
    <xf numFmtId="49" fontId="4" fillId="24" borderId="21" xfId="0" applyNumberFormat="1" applyFont="1" applyFill="1" applyBorder="1" applyAlignment="1">
      <alignment vertical="center" wrapText="1"/>
    </xf>
    <xf numFmtId="49" fontId="4" fillId="24" borderId="22" xfId="0" applyNumberFormat="1" applyFont="1" applyFill="1" applyBorder="1" applyAlignment="1">
      <alignment vertical="center" wrapText="1"/>
    </xf>
    <xf numFmtId="172" fontId="4" fillId="24" borderId="19" xfId="0" applyNumberFormat="1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/>
    </xf>
    <xf numFmtId="0" fontId="4" fillId="25" borderId="24" xfId="0" applyFont="1" applyFill="1" applyBorder="1" applyAlignment="1">
      <alignment horizontal="justify" vertical="center" wrapText="1"/>
    </xf>
    <xf numFmtId="172" fontId="4" fillId="25" borderId="25" xfId="0" applyNumberFormat="1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justify" vertical="center" wrapText="1"/>
    </xf>
    <xf numFmtId="49" fontId="4" fillId="22" borderId="14" xfId="0" applyNumberFormat="1" applyFont="1" applyFill="1" applyBorder="1" applyAlignment="1">
      <alignment vertical="center" wrapText="1"/>
    </xf>
    <xf numFmtId="49" fontId="4" fillId="22" borderId="15" xfId="0" applyNumberFormat="1" applyFont="1" applyFill="1" applyBorder="1" applyAlignment="1">
      <alignment vertical="center" wrapText="1"/>
    </xf>
    <xf numFmtId="49" fontId="4" fillId="22" borderId="16" xfId="0" applyNumberFormat="1" applyFont="1" applyFill="1" applyBorder="1" applyAlignment="1">
      <alignment vertical="center" wrapText="1"/>
    </xf>
    <xf numFmtId="172" fontId="4" fillId="22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7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 indent="1"/>
    </xf>
    <xf numFmtId="49" fontId="3" fillId="0" borderId="3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25" borderId="14" xfId="0" applyFont="1" applyFill="1" applyBorder="1" applyAlignment="1">
      <alignment horizontal="left" vertical="center" wrapText="1"/>
    </xf>
    <xf numFmtId="49" fontId="4" fillId="25" borderId="14" xfId="0" applyNumberFormat="1" applyFont="1" applyFill="1" applyBorder="1" applyAlignment="1">
      <alignment vertical="center" wrapText="1"/>
    </xf>
    <xf numFmtId="49" fontId="4" fillId="25" borderId="15" xfId="0" applyNumberFormat="1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vertical="center" wrapText="1"/>
    </xf>
    <xf numFmtId="172" fontId="4" fillId="25" borderId="17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25" borderId="12" xfId="0" applyNumberFormat="1" applyFont="1" applyFill="1" applyBorder="1" applyAlignment="1">
      <alignment vertical="center" wrapText="1"/>
    </xf>
    <xf numFmtId="172" fontId="4" fillId="25" borderId="34" xfId="0" applyNumberFormat="1" applyFont="1" applyFill="1" applyBorder="1" applyAlignment="1">
      <alignment horizontal="center" vertical="center" wrapText="1"/>
    </xf>
    <xf numFmtId="172" fontId="4" fillId="24" borderId="19" xfId="53" applyNumberFormat="1" applyFont="1" applyFill="1" applyBorder="1" applyAlignment="1">
      <alignment horizontal="center" vertical="center" wrapText="1"/>
      <protection/>
    </xf>
    <xf numFmtId="172" fontId="4" fillId="0" borderId="13" xfId="53" applyNumberFormat="1" applyFont="1" applyBorder="1" applyAlignment="1">
      <alignment horizontal="center" vertical="center" wrapText="1"/>
      <protection/>
    </xf>
    <xf numFmtId="172" fontId="3" fillId="0" borderId="17" xfId="53" applyNumberFormat="1" applyFont="1" applyBorder="1" applyAlignment="1">
      <alignment horizontal="center" vertical="center" wrapText="1"/>
      <protection/>
    </xf>
    <xf numFmtId="172" fontId="4" fillId="0" borderId="17" xfId="53" applyNumberFormat="1" applyFont="1" applyBorder="1" applyAlignment="1">
      <alignment horizontal="center"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49" fontId="3" fillId="0" borderId="15" xfId="53" applyNumberFormat="1" applyFont="1" applyBorder="1" applyAlignment="1">
      <alignment vertical="center" wrapText="1"/>
      <protection/>
    </xf>
    <xf numFmtId="49" fontId="3" fillId="0" borderId="16" xfId="53" applyNumberFormat="1" applyFont="1" applyBorder="1" applyAlignment="1">
      <alignment vertical="center" wrapText="1"/>
      <protection/>
    </xf>
    <xf numFmtId="49" fontId="4" fillId="22" borderId="14" xfId="53" applyNumberFormat="1" applyFont="1" applyFill="1" applyBorder="1" applyAlignment="1">
      <alignment vertical="center" wrapText="1"/>
      <protection/>
    </xf>
    <xf numFmtId="49" fontId="4" fillId="22" borderId="15" xfId="53" applyNumberFormat="1" applyFont="1" applyFill="1" applyBorder="1" applyAlignment="1">
      <alignment vertical="center" wrapText="1"/>
      <protection/>
    </xf>
    <xf numFmtId="49" fontId="4" fillId="22" borderId="16" xfId="53" applyNumberFormat="1" applyFont="1" applyFill="1" applyBorder="1" applyAlignment="1">
      <alignment vertical="center" wrapText="1"/>
      <protection/>
    </xf>
    <xf numFmtId="49" fontId="4" fillId="25" borderId="24" xfId="53" applyNumberFormat="1" applyFont="1" applyFill="1" applyBorder="1" applyAlignment="1">
      <alignment vertical="center" wrapText="1"/>
      <protection/>
    </xf>
    <xf numFmtId="49" fontId="4" fillId="25" borderId="0" xfId="53" applyNumberFormat="1" applyFont="1" applyFill="1" applyBorder="1" applyAlignment="1">
      <alignment vertical="center" wrapText="1"/>
      <protection/>
    </xf>
    <xf numFmtId="49" fontId="4" fillId="25" borderId="35" xfId="53" applyNumberFormat="1" applyFont="1" applyFill="1" applyBorder="1" applyAlignment="1">
      <alignment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57" applyFont="1" applyAlignment="1">
      <alignment vertical="center" wrapText="1"/>
      <protection/>
    </xf>
    <xf numFmtId="49" fontId="3" fillId="0" borderId="0" xfId="53" applyNumberFormat="1" applyFont="1" applyAlignment="1">
      <alignment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3" fillId="0" borderId="19" xfId="57" applyFont="1" applyBorder="1" applyAlignment="1">
      <alignment horizontal="center" vertical="center" wrapText="1"/>
      <protection/>
    </xf>
    <xf numFmtId="49" fontId="3" fillId="0" borderId="19" xfId="53" applyNumberFormat="1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4" fillId="24" borderId="20" xfId="57" applyFont="1" applyFill="1" applyBorder="1" applyAlignment="1">
      <alignment horizontal="justify" vertical="center" wrapText="1"/>
      <protection/>
    </xf>
    <xf numFmtId="49" fontId="4" fillId="24" borderId="20" xfId="53" applyNumberFormat="1" applyFont="1" applyFill="1" applyBorder="1" applyAlignment="1">
      <alignment vertical="center" wrapText="1"/>
      <protection/>
    </xf>
    <xf numFmtId="49" fontId="4" fillId="24" borderId="21" xfId="53" applyNumberFormat="1" applyFont="1" applyFill="1" applyBorder="1" applyAlignment="1">
      <alignment vertical="center" wrapText="1"/>
      <protection/>
    </xf>
    <xf numFmtId="49" fontId="4" fillId="24" borderId="22" xfId="53" applyNumberFormat="1" applyFont="1" applyFill="1" applyBorder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4" fillId="0" borderId="23" xfId="57" applyFont="1" applyBorder="1" applyAlignment="1">
      <alignment horizontal="justify" vertical="center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49" fontId="4" fillId="0" borderId="11" xfId="53" applyNumberFormat="1" applyFont="1" applyBorder="1" applyAlignment="1">
      <alignment vertical="center" wrapText="1"/>
      <protection/>
    </xf>
    <xf numFmtId="49" fontId="4" fillId="0" borderId="12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vertical="center" wrapText="1"/>
      <protection/>
    </xf>
    <xf numFmtId="0" fontId="3" fillId="0" borderId="14" xfId="57" applyFont="1" applyBorder="1" applyAlignment="1">
      <alignment horizontal="justify" vertical="center" wrapText="1"/>
      <protection/>
    </xf>
    <xf numFmtId="0" fontId="4" fillId="0" borderId="14" xfId="57" applyFont="1" applyBorder="1" applyAlignment="1">
      <alignment horizontal="justify" vertical="center" wrapText="1"/>
      <protection/>
    </xf>
    <xf numFmtId="49" fontId="4" fillId="0" borderId="14" xfId="53" applyNumberFormat="1" applyFont="1" applyBorder="1" applyAlignment="1">
      <alignment vertical="center" wrapText="1"/>
      <protection/>
    </xf>
    <xf numFmtId="49" fontId="4" fillId="0" borderId="15" xfId="53" applyNumberFormat="1" applyFont="1" applyBorder="1" applyAlignment="1">
      <alignment vertical="center" wrapText="1"/>
      <protection/>
    </xf>
    <xf numFmtId="49" fontId="4" fillId="0" borderId="16" xfId="53" applyNumberFormat="1" applyFont="1" applyBorder="1" applyAlignment="1">
      <alignment vertical="center" wrapText="1"/>
      <protection/>
    </xf>
    <xf numFmtId="0" fontId="4" fillId="25" borderId="24" xfId="57" applyFont="1" applyFill="1" applyBorder="1" applyAlignment="1">
      <alignment horizontal="justify" vertical="center" wrapText="1"/>
      <protection/>
    </xf>
    <xf numFmtId="172" fontId="4" fillId="25" borderId="25" xfId="53" applyNumberFormat="1" applyFont="1" applyFill="1" applyBorder="1" applyAlignment="1">
      <alignment horizontal="center" vertical="center" wrapText="1"/>
      <protection/>
    </xf>
    <xf numFmtId="0" fontId="4" fillId="22" borderId="14" xfId="57" applyFont="1" applyFill="1" applyBorder="1" applyAlignment="1">
      <alignment horizontal="justify" vertical="center" wrapText="1"/>
      <protection/>
    </xf>
    <xf numFmtId="172" fontId="4" fillId="22" borderId="17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0" borderId="17" xfId="57" applyFont="1" applyBorder="1" applyAlignment="1">
      <alignment horizontal="left" vertical="center" wrapText="1" indent="1"/>
      <protection/>
    </xf>
    <xf numFmtId="0" fontId="3" fillId="0" borderId="14" xfId="57" applyFont="1" applyBorder="1" applyAlignment="1">
      <alignment horizontal="left" vertical="center" wrapText="1" indent="1"/>
      <protection/>
    </xf>
    <xf numFmtId="49" fontId="3" fillId="0" borderId="14" xfId="53" applyNumberFormat="1" applyFont="1" applyFill="1" applyBorder="1" applyAlignment="1">
      <alignment vertical="center" wrapText="1"/>
      <protection/>
    </xf>
    <xf numFmtId="49" fontId="3" fillId="0" borderId="15" xfId="53" applyNumberFormat="1" applyFont="1" applyFill="1" applyBorder="1" applyAlignment="1">
      <alignment vertical="center" wrapText="1"/>
      <protection/>
    </xf>
    <xf numFmtId="49" fontId="3" fillId="0" borderId="16" xfId="53" applyNumberFormat="1" applyFont="1" applyFill="1" applyBorder="1" applyAlignment="1">
      <alignment vertical="center" wrapText="1"/>
      <protection/>
    </xf>
    <xf numFmtId="172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Border="1" applyAlignment="1">
      <alignment horizontal="left" vertical="center" wrapText="1" indent="1"/>
      <protection/>
    </xf>
    <xf numFmtId="49" fontId="9" fillId="0" borderId="14" xfId="53" applyNumberFormat="1" applyFont="1" applyBorder="1" applyAlignment="1">
      <alignment vertical="center" wrapText="1"/>
      <protection/>
    </xf>
    <xf numFmtId="49" fontId="9" fillId="0" borderId="15" xfId="53" applyNumberFormat="1" applyFont="1" applyBorder="1" applyAlignment="1">
      <alignment vertical="center" wrapText="1"/>
      <protection/>
    </xf>
    <xf numFmtId="49" fontId="9" fillId="0" borderId="16" xfId="53" applyNumberFormat="1" applyFont="1" applyBorder="1" applyAlignment="1">
      <alignment vertical="center" wrapText="1"/>
      <protection/>
    </xf>
    <xf numFmtId="0" fontId="6" fillId="0" borderId="0" xfId="53" applyFont="1" applyAlignment="1">
      <alignment vertical="center" wrapText="1"/>
      <protection/>
    </xf>
    <xf numFmtId="0" fontId="3" fillId="0" borderId="17" xfId="57" applyFont="1" applyBorder="1" applyAlignment="1">
      <alignment horizontal="justify" vertical="center" wrapText="1"/>
      <protection/>
    </xf>
    <xf numFmtId="0" fontId="3" fillId="0" borderId="30" xfId="57" applyFont="1" applyBorder="1" applyAlignment="1">
      <alignment horizontal="left" vertical="center" wrapText="1" indent="1"/>
      <protection/>
    </xf>
    <xf numFmtId="49" fontId="3" fillId="0" borderId="26" xfId="53" applyNumberFormat="1" applyFont="1" applyBorder="1" applyAlignment="1">
      <alignment vertical="center" wrapText="1"/>
      <protection/>
    </xf>
    <xf numFmtId="49" fontId="3" fillId="0" borderId="27" xfId="53" applyNumberFormat="1" applyFont="1" applyBorder="1" applyAlignment="1">
      <alignment vertical="center" wrapText="1"/>
      <protection/>
    </xf>
    <xf numFmtId="49" fontId="3" fillId="0" borderId="28" xfId="53" applyNumberFormat="1" applyFont="1" applyBorder="1" applyAlignment="1">
      <alignment vertical="center" wrapText="1"/>
      <protection/>
    </xf>
    <xf numFmtId="172" fontId="3" fillId="0" borderId="29" xfId="53" applyNumberFormat="1" applyFont="1" applyBorder="1" applyAlignment="1">
      <alignment horizontal="center" vertical="center" wrapText="1"/>
      <protection/>
    </xf>
    <xf numFmtId="172" fontId="3" fillId="0" borderId="0" xfId="53" applyNumberFormat="1" applyFont="1" applyAlignment="1">
      <alignment horizontal="center" vertical="center" wrapText="1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left"/>
      <protection/>
    </xf>
    <xf numFmtId="0" fontId="28" fillId="0" borderId="0" xfId="58">
      <alignment/>
      <protection/>
    </xf>
    <xf numFmtId="0" fontId="2" fillId="0" borderId="0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wrapText="1"/>
      <protection/>
    </xf>
    <xf numFmtId="0" fontId="4" fillId="0" borderId="13" xfId="58" applyFont="1" applyBorder="1" applyAlignment="1">
      <alignment horizontal="left" wrapText="1"/>
      <protection/>
    </xf>
    <xf numFmtId="49" fontId="4" fillId="0" borderId="13" xfId="58" applyNumberFormat="1" applyFont="1" applyBorder="1" applyAlignment="1">
      <alignment horizontal="center" vertical="center"/>
      <protection/>
    </xf>
    <xf numFmtId="172" fontId="4" fillId="0" borderId="13" xfId="58" applyNumberFormat="1" applyFont="1" applyBorder="1" applyAlignment="1">
      <alignment horizontal="center" vertical="center"/>
      <protection/>
    </xf>
    <xf numFmtId="0" fontId="3" fillId="0" borderId="17" xfId="58" applyFont="1" applyBorder="1" applyAlignment="1">
      <alignment wrapText="1"/>
      <protection/>
    </xf>
    <xf numFmtId="49" fontId="3" fillId="0" borderId="17" xfId="58" applyNumberFormat="1" applyFont="1" applyBorder="1" applyAlignment="1">
      <alignment horizontal="center" vertical="center"/>
      <protection/>
    </xf>
    <xf numFmtId="172" fontId="3" fillId="0" borderId="17" xfId="58" applyNumberFormat="1" applyFont="1" applyBorder="1" applyAlignment="1">
      <alignment horizontal="center" vertical="center"/>
      <protection/>
    </xf>
    <xf numFmtId="172" fontId="3" fillId="0" borderId="17" xfId="58" applyNumberFormat="1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left" wrapText="1"/>
      <protection/>
    </xf>
    <xf numFmtId="0" fontId="4" fillId="0" borderId="17" xfId="58" applyFont="1" applyBorder="1" applyAlignment="1">
      <alignment wrapText="1"/>
      <protection/>
    </xf>
    <xf numFmtId="49" fontId="4" fillId="0" borderId="17" xfId="58" applyNumberFormat="1" applyFont="1" applyBorder="1" applyAlignment="1">
      <alignment horizontal="center" vertical="center"/>
      <protection/>
    </xf>
    <xf numFmtId="172" fontId="4" fillId="0" borderId="17" xfId="58" applyNumberFormat="1" applyFont="1" applyBorder="1" applyAlignment="1">
      <alignment horizontal="center" vertical="center"/>
      <protection/>
    </xf>
    <xf numFmtId="0" fontId="4" fillId="0" borderId="17" xfId="58" applyFont="1" applyBorder="1" applyAlignment="1">
      <alignment wrapText="1"/>
      <protection/>
    </xf>
    <xf numFmtId="49" fontId="4" fillId="0" borderId="17" xfId="58" applyNumberFormat="1" applyFont="1" applyBorder="1" applyAlignment="1">
      <alignment horizontal="center" vertical="center"/>
      <protection/>
    </xf>
    <xf numFmtId="172" fontId="4" fillId="0" borderId="17" xfId="58" applyNumberFormat="1" applyFont="1" applyBorder="1" applyAlignment="1">
      <alignment horizontal="center" vertical="center"/>
      <protection/>
    </xf>
    <xf numFmtId="0" fontId="3" fillId="0" borderId="17" xfId="58" applyFont="1" applyBorder="1" applyAlignment="1">
      <alignment vertical="center" wrapText="1"/>
      <protection/>
    </xf>
    <xf numFmtId="0" fontId="3" fillId="0" borderId="17" xfId="58" applyFont="1" applyBorder="1" applyAlignment="1">
      <alignment horizontal="left" vertical="center" wrapText="1"/>
      <protection/>
    </xf>
    <xf numFmtId="0" fontId="4" fillId="0" borderId="19" xfId="58" applyFont="1" applyBorder="1" applyAlignment="1">
      <alignment wrapText="1"/>
      <protection/>
    </xf>
    <xf numFmtId="49" fontId="4" fillId="0" borderId="19" xfId="58" applyNumberFormat="1" applyFont="1" applyBorder="1" applyAlignment="1">
      <alignment horizontal="center" vertical="center"/>
      <protection/>
    </xf>
    <xf numFmtId="172" fontId="4" fillId="0" borderId="19" xfId="58" applyNumberFormat="1" applyFont="1" applyBorder="1" applyAlignment="1">
      <alignment horizontal="center" vertical="center"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28" fillId="0" borderId="0" xfId="54">
      <alignment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3" fillId="0" borderId="36" xfId="54" applyFont="1" applyBorder="1" applyAlignment="1">
      <alignment horizontal="center" vertical="center"/>
      <protection/>
    </xf>
    <xf numFmtId="0" fontId="3" fillId="0" borderId="36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3" fillId="0" borderId="22" xfId="54" applyFont="1" applyBorder="1" applyAlignment="1">
      <alignment horizontal="center" vertical="center" wrapText="1"/>
      <protection/>
    </xf>
    <xf numFmtId="0" fontId="3" fillId="0" borderId="37" xfId="54" applyFont="1" applyBorder="1" applyAlignment="1">
      <alignment horizontal="center" vertical="center"/>
      <protection/>
    </xf>
    <xf numFmtId="0" fontId="3" fillId="0" borderId="37" xfId="54" applyFont="1" applyBorder="1" applyAlignment="1">
      <alignment horizontal="center" vertical="center" wrapText="1"/>
      <protection/>
    </xf>
    <xf numFmtId="0" fontId="3" fillId="0" borderId="36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left" wrapText="1"/>
      <protection/>
    </xf>
    <xf numFmtId="49" fontId="4" fillId="0" borderId="13" xfId="54" applyNumberFormat="1" applyFont="1" applyBorder="1" applyAlignment="1">
      <alignment horizontal="center" vertical="center"/>
      <protection/>
    </xf>
    <xf numFmtId="172" fontId="4" fillId="0" borderId="13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wrapText="1"/>
      <protection/>
    </xf>
    <xf numFmtId="49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172" fontId="3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left" wrapText="1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4" fillId="0" borderId="17" xfId="54" applyFont="1" applyBorder="1" applyAlignment="1">
      <alignment wrapText="1"/>
      <protection/>
    </xf>
    <xf numFmtId="49" fontId="4" fillId="0" borderId="17" xfId="54" applyNumberFormat="1" applyFont="1" applyBorder="1" applyAlignment="1">
      <alignment horizontal="center" vertical="center"/>
      <protection/>
    </xf>
    <xf numFmtId="172" fontId="4" fillId="0" borderId="17" xfId="54" applyNumberFormat="1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left" vertical="center" wrapText="1"/>
      <protection/>
    </xf>
    <xf numFmtId="0" fontId="4" fillId="0" borderId="19" xfId="54" applyFont="1" applyBorder="1" applyAlignment="1">
      <alignment wrapText="1"/>
      <protection/>
    </xf>
    <xf numFmtId="49" fontId="4" fillId="0" borderId="19" xfId="54" applyNumberFormat="1" applyFont="1" applyBorder="1" applyAlignment="1">
      <alignment horizontal="center" vertical="center"/>
      <protection/>
    </xf>
    <xf numFmtId="172" fontId="4" fillId="0" borderId="19" xfId="54" applyNumberFormat="1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/>
      <protection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34" fillId="0" borderId="0" xfId="0" applyNumberFormat="1" applyFont="1" applyAlignment="1">
      <alignment horizontal="center" vertical="center" wrapText="1"/>
    </xf>
    <xf numFmtId="172" fontId="34" fillId="0" borderId="0" xfId="0" applyNumberFormat="1" applyFont="1" applyAlignment="1">
      <alignment horizontal="center" vertical="center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0" borderId="39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2" fillId="0" borderId="41" xfId="0" applyFont="1" applyBorder="1" applyAlignment="1">
      <alignment horizontal="center" vertical="center" textRotation="90" wrapText="1"/>
    </xf>
    <xf numFmtId="0" fontId="32" fillId="0" borderId="4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textRotation="90" wrapText="1"/>
    </xf>
    <xf numFmtId="0" fontId="32" fillId="0" borderId="44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49" fontId="31" fillId="10" borderId="45" xfId="0" applyNumberFormat="1" applyFont="1" applyFill="1" applyBorder="1" applyAlignment="1">
      <alignment horizontal="center" vertical="center" wrapText="1"/>
    </xf>
    <xf numFmtId="0" fontId="31" fillId="10" borderId="46" xfId="0" applyFont="1" applyFill="1" applyBorder="1" applyAlignment="1">
      <alignment horizontal="justify" vertical="center" wrapText="1"/>
    </xf>
    <xf numFmtId="172" fontId="31" fillId="10" borderId="12" xfId="0" applyNumberFormat="1" applyFont="1" applyFill="1" applyBorder="1" applyAlignment="1">
      <alignment horizontal="center" vertical="center" wrapText="1"/>
    </xf>
    <xf numFmtId="172" fontId="31" fillId="10" borderId="34" xfId="0" applyNumberFormat="1" applyFont="1" applyFill="1" applyBorder="1" applyAlignment="1">
      <alignment horizontal="center" vertical="center" wrapText="1"/>
    </xf>
    <xf numFmtId="49" fontId="32" fillId="0" borderId="41" xfId="0" applyNumberFormat="1" applyFont="1" applyFill="1" applyBorder="1" applyAlignment="1">
      <alignment horizontal="center" vertical="center" wrapText="1"/>
    </xf>
    <xf numFmtId="49" fontId="32" fillId="0" borderId="42" xfId="0" applyNumberFormat="1" applyFont="1" applyFill="1" applyBorder="1" applyAlignment="1">
      <alignment horizontal="left" vertical="center" wrapText="1"/>
    </xf>
    <xf numFmtId="172" fontId="32" fillId="0" borderId="16" xfId="0" applyNumberFormat="1" applyFont="1" applyFill="1" applyBorder="1" applyAlignment="1">
      <alignment horizontal="center" vertical="center" wrapText="1"/>
    </xf>
    <xf numFmtId="172" fontId="32" fillId="0" borderId="17" xfId="0" applyNumberFormat="1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justify" vertical="center" wrapText="1"/>
    </xf>
    <xf numFmtId="49" fontId="32" fillId="0" borderId="42" xfId="0" applyNumberFormat="1" applyFont="1" applyFill="1" applyBorder="1" applyAlignment="1">
      <alignment horizontal="justify" vertical="center" wrapText="1"/>
    </xf>
    <xf numFmtId="49" fontId="31" fillId="10" borderId="41" xfId="0" applyNumberFormat="1" applyFont="1" applyFill="1" applyBorder="1" applyAlignment="1">
      <alignment horizontal="center" vertical="center" wrapText="1"/>
    </xf>
    <xf numFmtId="49" fontId="31" fillId="10" borderId="42" xfId="0" applyNumberFormat="1" applyFont="1" applyFill="1" applyBorder="1" applyAlignment="1">
      <alignment horizontal="justify" vertical="center" wrapText="1"/>
    </xf>
    <xf numFmtId="172" fontId="31" fillId="10" borderId="16" xfId="0" applyNumberFormat="1" applyFont="1" applyFill="1" applyBorder="1" applyAlignment="1">
      <alignment horizontal="center" vertical="center" wrapText="1"/>
    </xf>
    <xf numFmtId="172" fontId="31" fillId="10" borderId="17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10" borderId="42" xfId="0" applyFont="1" applyFill="1" applyBorder="1" applyAlignment="1">
      <alignment horizontal="justify" vertical="center" wrapText="1"/>
    </xf>
    <xf numFmtId="0" fontId="32" fillId="0" borderId="42" xfId="0" applyNumberFormat="1" applyFont="1" applyFill="1" applyBorder="1" applyAlignment="1">
      <alignment horizontal="justify" vertical="center" wrapText="1"/>
    </xf>
    <xf numFmtId="172" fontId="32" fillId="0" borderId="16" xfId="0" applyNumberFormat="1" applyFont="1" applyFill="1" applyBorder="1" applyAlignment="1">
      <alignment horizontal="center" wrapText="1"/>
    </xf>
    <xf numFmtId="172" fontId="32" fillId="0" borderId="17" xfId="0" applyNumberFormat="1" applyFont="1" applyFill="1" applyBorder="1" applyAlignment="1">
      <alignment horizontal="center" wrapText="1"/>
    </xf>
    <xf numFmtId="49" fontId="32" fillId="0" borderId="41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justify" vertical="center" wrapText="1"/>
      <protection/>
    </xf>
    <xf numFmtId="49" fontId="31" fillId="10" borderId="42" xfId="0" applyNumberFormat="1" applyFont="1" applyFill="1" applyBorder="1" applyAlignment="1">
      <alignment horizontal="left" vertical="center" wrapText="1"/>
    </xf>
    <xf numFmtId="0" fontId="32" fillId="0" borderId="41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10" borderId="43" xfId="0" applyFont="1" applyFill="1" applyBorder="1" applyAlignment="1">
      <alignment horizontal="center" vertical="center" wrapText="1"/>
    </xf>
    <xf numFmtId="0" fontId="31" fillId="10" borderId="44" xfId="0" applyFont="1" applyFill="1" applyBorder="1" applyAlignment="1">
      <alignment horizontal="center" vertical="center" wrapText="1"/>
    </xf>
    <xf numFmtId="172" fontId="31" fillId="10" borderId="28" xfId="0" applyNumberFormat="1" applyFont="1" applyFill="1" applyBorder="1" applyAlignment="1">
      <alignment horizontal="center" vertical="center" wrapText="1"/>
    </xf>
    <xf numFmtId="172" fontId="31" fillId="10" borderId="2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justify" vertical="center" wrapText="1"/>
    </xf>
    <xf numFmtId="172" fontId="34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1" fillId="10" borderId="50" xfId="0" applyFont="1" applyFill="1" applyBorder="1" applyAlignment="1">
      <alignment horizontal="justify" vertical="center" wrapText="1"/>
    </xf>
    <xf numFmtId="49" fontId="32" fillId="0" borderId="48" xfId="0" applyNumberFormat="1" applyFont="1" applyFill="1" applyBorder="1" applyAlignment="1">
      <alignment horizontal="left" vertical="center" wrapText="1"/>
    </xf>
    <xf numFmtId="0" fontId="32" fillId="0" borderId="48" xfId="0" applyFont="1" applyFill="1" applyBorder="1" applyAlignment="1">
      <alignment horizontal="justify" vertical="center" wrapText="1"/>
    </xf>
    <xf numFmtId="49" fontId="32" fillId="0" borderId="48" xfId="0" applyNumberFormat="1" applyFont="1" applyFill="1" applyBorder="1" applyAlignment="1">
      <alignment horizontal="justify" vertical="center" wrapText="1"/>
    </xf>
    <xf numFmtId="49" fontId="31" fillId="10" borderId="48" xfId="0" applyNumberFormat="1" applyFont="1" applyFill="1" applyBorder="1" applyAlignment="1">
      <alignment horizontal="justify" vertical="center" wrapText="1"/>
    </xf>
    <xf numFmtId="0" fontId="31" fillId="10" borderId="48" xfId="0" applyFont="1" applyFill="1" applyBorder="1" applyAlignment="1">
      <alignment horizontal="justify" vertical="center" wrapText="1"/>
    </xf>
    <xf numFmtId="0" fontId="32" fillId="0" borderId="48" xfId="0" applyNumberFormat="1" applyFont="1" applyFill="1" applyBorder="1" applyAlignment="1">
      <alignment horizontal="justify" vertical="center" wrapText="1"/>
    </xf>
    <xf numFmtId="0" fontId="32" fillId="0" borderId="48" xfId="0" applyNumberFormat="1" applyFont="1" applyFill="1" applyBorder="1" applyAlignment="1" applyProtection="1">
      <alignment horizontal="justify" vertical="center" wrapText="1"/>
      <protection/>
    </xf>
    <xf numFmtId="49" fontId="31" fillId="10" borderId="48" xfId="0" applyNumberFormat="1" applyFont="1" applyFill="1" applyBorder="1" applyAlignment="1">
      <alignment horizontal="left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0" fontId="31" fillId="0" borderId="52" xfId="0" applyNumberFormat="1" applyFont="1" applyFill="1" applyBorder="1" applyAlignment="1">
      <alignment horizontal="left" vertical="center" wrapText="1"/>
    </xf>
    <xf numFmtId="172" fontId="31" fillId="0" borderId="33" xfId="0" applyNumberFormat="1" applyFont="1" applyFill="1" applyBorder="1" applyAlignment="1">
      <alignment horizontal="center" vertical="center" wrapText="1"/>
    </xf>
    <xf numFmtId="172" fontId="31" fillId="0" borderId="32" xfId="0" applyNumberFormat="1" applyFont="1" applyFill="1" applyBorder="1" applyAlignment="1">
      <alignment horizontal="center" vertical="center" wrapText="1"/>
    </xf>
    <xf numFmtId="0" fontId="31" fillId="10" borderId="49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textRotation="90" wrapText="1"/>
    </xf>
    <xf numFmtId="0" fontId="34" fillId="0" borderId="13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7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textRotation="90" wrapText="1"/>
    </xf>
    <xf numFmtId="0" fontId="34" fillId="0" borderId="29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72" fontId="2" fillId="3" borderId="34" xfId="0" applyNumberFormat="1" applyFont="1" applyFill="1" applyBorder="1" applyAlignment="1">
      <alignment horizontal="center" vertical="center" wrapText="1"/>
    </xf>
    <xf numFmtId="49" fontId="31" fillId="10" borderId="17" xfId="0" applyNumberFormat="1" applyFont="1" applyFill="1" applyBorder="1" applyAlignment="1">
      <alignment horizontal="center" vertical="center" wrapText="1"/>
    </xf>
    <xf numFmtId="0" fontId="31" fillId="10" borderId="17" xfId="0" applyNumberFormat="1" applyFont="1" applyFill="1" applyBorder="1" applyAlignment="1">
      <alignment horizontal="center" vertical="center" wrapText="1"/>
    </xf>
    <xf numFmtId="0" fontId="31" fillId="10" borderId="17" xfId="0" applyNumberFormat="1" applyFont="1" applyFill="1" applyBorder="1" applyAlignment="1">
      <alignment horizontal="left" vertical="center" wrapText="1"/>
    </xf>
    <xf numFmtId="172" fontId="35" fillId="10" borderId="1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35" fillId="26" borderId="17" xfId="0" applyNumberFormat="1" applyFont="1" applyFill="1" applyBorder="1" applyAlignment="1">
      <alignment horizontal="center" vertical="center" wrapText="1"/>
    </xf>
    <xf numFmtId="0" fontId="35" fillId="26" borderId="17" xfId="0" applyNumberFormat="1" applyFont="1" applyFill="1" applyBorder="1" applyAlignment="1">
      <alignment horizontal="center" vertical="center" wrapText="1"/>
    </xf>
    <xf numFmtId="49" fontId="31" fillId="26" borderId="17" xfId="0" applyNumberFormat="1" applyFont="1" applyFill="1" applyBorder="1" applyAlignment="1">
      <alignment horizontal="left" vertical="center" wrapText="1"/>
    </xf>
    <xf numFmtId="172" fontId="35" fillId="26" borderId="17" xfId="0" applyNumberFormat="1" applyFont="1" applyFill="1" applyBorder="1" applyAlignment="1">
      <alignment horizontal="center" vertical="center" wrapText="1"/>
    </xf>
    <xf numFmtId="49" fontId="34" fillId="7" borderId="17" xfId="0" applyNumberFormat="1" applyFont="1" applyFill="1" applyBorder="1" applyAlignment="1">
      <alignment horizontal="center" vertical="center" wrapText="1"/>
    </xf>
    <xf numFmtId="0" fontId="34" fillId="7" borderId="17" xfId="0" applyNumberFormat="1" applyFont="1" applyFill="1" applyBorder="1" applyAlignment="1">
      <alignment horizontal="center" vertical="center" wrapText="1"/>
    </xf>
    <xf numFmtId="0" fontId="32" fillId="7" borderId="17" xfId="0" applyNumberFormat="1" applyFont="1" applyFill="1" applyBorder="1" applyAlignment="1">
      <alignment horizontal="justify" vertical="center" wrapText="1"/>
    </xf>
    <xf numFmtId="172" fontId="34" fillId="7" borderId="17" xfId="0" applyNumberFormat="1" applyFont="1" applyFill="1" applyBorder="1" applyAlignment="1">
      <alignment horizontal="center" vertical="center" wrapText="1"/>
    </xf>
    <xf numFmtId="49" fontId="34" fillId="22" borderId="17" xfId="0" applyNumberFormat="1" applyFont="1" applyFill="1" applyBorder="1" applyAlignment="1">
      <alignment horizontal="center" vertical="center" wrapText="1"/>
    </xf>
    <xf numFmtId="0" fontId="34" fillId="22" borderId="17" xfId="0" applyNumberFormat="1" applyFont="1" applyFill="1" applyBorder="1" applyAlignment="1">
      <alignment horizontal="center" vertical="center" wrapText="1"/>
    </xf>
    <xf numFmtId="0" fontId="32" fillId="22" borderId="17" xfId="0" applyNumberFormat="1" applyFont="1" applyFill="1" applyBorder="1" applyAlignment="1">
      <alignment horizontal="justify" vertical="center" wrapText="1"/>
    </xf>
    <xf numFmtId="172" fontId="34" fillId="22" borderId="17" xfId="0" applyNumberFormat="1" applyFont="1" applyFill="1" applyBorder="1" applyAlignment="1">
      <alignment horizontal="center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0" fontId="34" fillId="0" borderId="17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justify" vertical="center" wrapText="1"/>
    </xf>
    <xf numFmtId="172" fontId="34" fillId="0" borderId="17" xfId="0" applyNumberFormat="1" applyFont="1" applyBorder="1" applyAlignment="1">
      <alignment horizontal="center" vertical="center" wrapText="1"/>
    </xf>
    <xf numFmtId="0" fontId="31" fillId="26" borderId="17" xfId="0" applyNumberFormat="1" applyFont="1" applyFill="1" applyBorder="1" applyAlignment="1">
      <alignment horizontal="left" vertical="center" wrapText="1"/>
    </xf>
    <xf numFmtId="0" fontId="37" fillId="8" borderId="17" xfId="0" applyFont="1" applyFill="1" applyBorder="1" applyAlignment="1">
      <alignment horizontal="center" vertical="center" wrapText="1"/>
    </xf>
    <xf numFmtId="172" fontId="37" fillId="8" borderId="17" xfId="0" applyNumberFormat="1" applyFont="1" applyFill="1" applyBorder="1" applyAlignment="1">
      <alignment horizontal="center" vertical="center" wrapText="1"/>
    </xf>
    <xf numFmtId="0" fontId="35" fillId="10" borderId="17" xfId="0" applyNumberFormat="1" applyFont="1" applyFill="1" applyBorder="1" applyAlignment="1">
      <alignment horizontal="center" vertical="center" wrapText="1"/>
    </xf>
    <xf numFmtId="0" fontId="32" fillId="22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vertical="center" wrapText="1"/>
    </xf>
    <xf numFmtId="172" fontId="34" fillId="0" borderId="17" xfId="0" applyNumberFormat="1" applyFont="1" applyFill="1" applyBorder="1" applyAlignment="1">
      <alignment horizontal="center" vertical="center" wrapText="1"/>
    </xf>
    <xf numFmtId="49" fontId="31" fillId="26" borderId="17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49" fontId="32" fillId="7" borderId="17" xfId="0" applyNumberFormat="1" applyFont="1" applyFill="1" applyBorder="1" applyAlignment="1">
      <alignment vertical="center" wrapText="1"/>
    </xf>
    <xf numFmtId="49" fontId="32" fillId="22" borderId="17" xfId="0" applyNumberFormat="1" applyFont="1" applyFill="1" applyBorder="1" applyAlignment="1">
      <alignment horizontal="justify" vertical="center" wrapText="1"/>
    </xf>
    <xf numFmtId="49" fontId="35" fillId="10" borderId="17" xfId="0" applyNumberFormat="1" applyFont="1" applyFill="1" applyBorder="1" applyAlignment="1">
      <alignment horizontal="center" vertical="center" wrapText="1"/>
    </xf>
    <xf numFmtId="49" fontId="31" fillId="10" borderId="17" xfId="0" applyNumberFormat="1" applyFont="1" applyFill="1" applyBorder="1" applyAlignment="1">
      <alignment horizontal="left" vertical="center" wrapText="1"/>
    </xf>
    <xf numFmtId="49" fontId="32" fillId="7" borderId="17" xfId="0" applyNumberFormat="1" applyFont="1" applyFill="1" applyBorder="1" applyAlignment="1">
      <alignment horizontal="justify" vertical="center" wrapText="1"/>
    </xf>
    <xf numFmtId="172" fontId="35" fillId="7" borderId="17" xfId="0" applyNumberFormat="1" applyFont="1" applyFill="1" applyBorder="1" applyAlignment="1">
      <alignment horizontal="center" vertical="center" wrapText="1"/>
    </xf>
    <xf numFmtId="49" fontId="32" fillId="22" borderId="17" xfId="0" applyNumberFormat="1" applyFont="1" applyFill="1" applyBorder="1" applyAlignment="1">
      <alignment horizontal="left" vertical="center" wrapText="1"/>
    </xf>
    <xf numFmtId="49" fontId="34" fillId="0" borderId="17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49" fontId="32" fillId="7" borderId="17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horizontal="center" vertical="center" wrapText="1"/>
    </xf>
    <xf numFmtId="172" fontId="2" fillId="3" borderId="17" xfId="0" applyNumberFormat="1" applyFont="1" applyFill="1" applyBorder="1" applyAlignment="1">
      <alignment horizontal="center" vertical="center" wrapText="1"/>
    </xf>
    <xf numFmtId="0" fontId="34" fillId="27" borderId="17" xfId="0" applyNumberFormat="1" applyFont="1" applyFill="1" applyBorder="1" applyAlignment="1">
      <alignment horizontal="center" vertical="center" wrapText="1"/>
    </xf>
    <xf numFmtId="49" fontId="34" fillId="27" borderId="17" xfId="0" applyNumberFormat="1" applyFont="1" applyFill="1" applyBorder="1" applyAlignment="1">
      <alignment horizontal="center" vertical="center" wrapText="1"/>
    </xf>
    <xf numFmtId="49" fontId="32" fillId="27" borderId="17" xfId="0" applyNumberFormat="1" applyFont="1" applyFill="1" applyBorder="1" applyAlignment="1">
      <alignment horizontal="justify" vertical="center" wrapText="1"/>
    </xf>
    <xf numFmtId="172" fontId="34" fillId="27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justify" vertical="center" wrapText="1"/>
    </xf>
    <xf numFmtId="0" fontId="31" fillId="10" borderId="17" xfId="0" applyNumberFormat="1" applyFont="1" applyFill="1" applyBorder="1" applyAlignment="1">
      <alignment horizontal="center" vertical="center" wrapText="1"/>
    </xf>
    <xf numFmtId="49" fontId="31" fillId="10" borderId="17" xfId="0" applyNumberFormat="1" applyFont="1" applyFill="1" applyBorder="1" applyAlignment="1">
      <alignment horizontal="center" vertical="center" wrapText="1"/>
    </xf>
    <xf numFmtId="49" fontId="31" fillId="10" borderId="17" xfId="0" applyNumberFormat="1" applyFont="1" applyFill="1" applyBorder="1" applyAlignment="1">
      <alignment horizontal="justify" vertical="center" wrapText="1"/>
    </xf>
    <xf numFmtId="0" fontId="34" fillId="26" borderId="17" xfId="0" applyNumberFormat="1" applyFont="1" applyFill="1" applyBorder="1" applyAlignment="1">
      <alignment horizontal="center" vertical="center" wrapText="1"/>
    </xf>
    <xf numFmtId="49" fontId="35" fillId="26" borderId="17" xfId="0" applyNumberFormat="1" applyFont="1" applyFill="1" applyBorder="1" applyAlignment="1">
      <alignment horizontal="center" vertical="center" wrapText="1"/>
    </xf>
    <xf numFmtId="0" fontId="35" fillId="26" borderId="17" xfId="0" applyNumberFormat="1" applyFont="1" applyFill="1" applyBorder="1" applyAlignment="1">
      <alignment horizontal="center" vertical="center" wrapText="1"/>
    </xf>
    <xf numFmtId="172" fontId="35" fillId="22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justify" vertical="center" wrapText="1"/>
    </xf>
    <xf numFmtId="172" fontId="35" fillId="0" borderId="17" xfId="0" applyNumberFormat="1" applyFont="1" applyFill="1" applyBorder="1" applyAlignment="1">
      <alignment horizontal="center" vertical="center" wrapText="1"/>
    </xf>
    <xf numFmtId="49" fontId="35" fillId="10" borderId="17" xfId="0" applyNumberFormat="1" applyFont="1" applyFill="1" applyBorder="1" applyAlignment="1">
      <alignment horizontal="center" vertical="center" wrapText="1"/>
    </xf>
    <xf numFmtId="49" fontId="31" fillId="10" borderId="17" xfId="0" applyNumberFormat="1" applyFont="1" applyFill="1" applyBorder="1" applyAlignment="1">
      <alignment horizontal="justify" vertical="center" wrapText="1"/>
    </xf>
    <xf numFmtId="49" fontId="31" fillId="26" borderId="17" xfId="0" applyNumberFormat="1" applyFont="1" applyFill="1" applyBorder="1" applyAlignment="1">
      <alignment horizontal="justify" vertical="center" wrapText="1"/>
    </xf>
    <xf numFmtId="172" fontId="34" fillId="26" borderId="17" xfId="0" applyNumberFormat="1" applyFont="1" applyFill="1" applyBorder="1" applyAlignment="1">
      <alignment horizontal="center" vertical="center" wrapText="1"/>
    </xf>
    <xf numFmtId="49" fontId="34" fillId="7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justify" vertical="center" wrapText="1"/>
    </xf>
    <xf numFmtId="49" fontId="34" fillId="22" borderId="17" xfId="0" applyNumberFormat="1" applyFont="1" applyFill="1" applyBorder="1" applyAlignment="1">
      <alignment horizontal="center" vertical="center" wrapText="1"/>
    </xf>
    <xf numFmtId="49" fontId="32" fillId="22" borderId="17" xfId="0" applyNumberFormat="1" applyFont="1" applyFill="1" applyBorder="1" applyAlignment="1">
      <alignment horizontal="justify" vertical="center" wrapText="1"/>
    </xf>
    <xf numFmtId="49" fontId="31" fillId="26" borderId="17" xfId="0" applyNumberFormat="1" applyFont="1" applyFill="1" applyBorder="1" applyAlignment="1">
      <alignment horizontal="left" vertical="center" wrapText="1"/>
    </xf>
    <xf numFmtId="49" fontId="34" fillId="0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justify" vertical="center" wrapText="1"/>
    </xf>
    <xf numFmtId="49" fontId="31" fillId="26" borderId="17" xfId="0" applyNumberFormat="1" applyFont="1" applyFill="1" applyBorder="1" applyAlignment="1">
      <alignment horizontal="justify" vertical="center" wrapText="1"/>
    </xf>
    <xf numFmtId="0" fontId="38" fillId="0" borderId="0" xfId="0" applyFont="1" applyFill="1" applyAlignment="1">
      <alignment horizontal="center" vertical="center" wrapText="1"/>
    </xf>
    <xf numFmtId="0" fontId="34" fillId="0" borderId="17" xfId="0" applyNumberFormat="1" applyFont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5" fillId="26" borderId="17" xfId="0" applyFont="1" applyFill="1" applyBorder="1" applyAlignment="1">
      <alignment horizontal="center" vertical="center" wrapText="1"/>
    </xf>
    <xf numFmtId="172" fontId="31" fillId="26" borderId="17" xfId="0" applyNumberFormat="1" applyFont="1" applyFill="1" applyBorder="1" applyAlignment="1">
      <alignment horizontal="center" vertical="center" wrapText="1"/>
    </xf>
    <xf numFmtId="196" fontId="32" fillId="7" borderId="17" xfId="0" applyNumberFormat="1" applyFont="1" applyFill="1" applyBorder="1" applyAlignment="1">
      <alignment horizontal="justify" vertical="center" wrapText="1"/>
    </xf>
    <xf numFmtId="196" fontId="32" fillId="22" borderId="17" xfId="0" applyNumberFormat="1" applyFont="1" applyFill="1" applyBorder="1" applyAlignment="1">
      <alignment horizontal="justify" vertical="center" wrapText="1"/>
    </xf>
    <xf numFmtId="49" fontId="34" fillId="26" borderId="17" xfId="0" applyNumberFormat="1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justify" vertical="center" wrapText="1"/>
    </xf>
    <xf numFmtId="49" fontId="35" fillId="0" borderId="17" xfId="0" applyNumberFormat="1" applyFont="1" applyFill="1" applyBorder="1" applyAlignment="1">
      <alignment horizontal="center" vertical="center" wrapText="1"/>
    </xf>
    <xf numFmtId="49" fontId="36" fillId="7" borderId="17" xfId="0" applyNumberFormat="1" applyFont="1" applyFill="1" applyBorder="1" applyAlignment="1">
      <alignment horizontal="center" vertical="center" wrapText="1"/>
    </xf>
    <xf numFmtId="172" fontId="31" fillId="10" borderId="17" xfId="0" applyNumberFormat="1" applyFont="1" applyFill="1" applyBorder="1" applyAlignment="1">
      <alignment horizontal="center" vertical="center" wrapText="1"/>
    </xf>
    <xf numFmtId="172" fontId="35" fillId="26" borderId="17" xfId="0" applyNumberFormat="1" applyFont="1" applyFill="1" applyBorder="1" applyAlignment="1">
      <alignment horizontal="center" vertical="center" wrapText="1"/>
    </xf>
    <xf numFmtId="172" fontId="34" fillId="7" borderId="17" xfId="0" applyNumberFormat="1" applyFont="1" applyFill="1" applyBorder="1" applyAlignment="1">
      <alignment horizontal="center" vertical="center" wrapText="1"/>
    </xf>
    <xf numFmtId="0" fontId="32" fillId="22" borderId="17" xfId="0" applyNumberFormat="1" applyFont="1" applyFill="1" applyBorder="1" applyAlignment="1">
      <alignment horizontal="justify" vertical="center" wrapText="1"/>
    </xf>
    <xf numFmtId="172" fontId="34" fillId="22" borderId="17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justify" vertical="center" wrapText="1"/>
    </xf>
    <xf numFmtId="172" fontId="34" fillId="0" borderId="17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justify" vertical="center" wrapText="1"/>
    </xf>
    <xf numFmtId="0" fontId="32" fillId="22" borderId="17" xfId="0" applyFont="1" applyFill="1" applyBorder="1" applyAlignment="1">
      <alignment horizontal="justify" vertical="center" wrapText="1"/>
    </xf>
    <xf numFmtId="172" fontId="39" fillId="8" borderId="17" xfId="0" applyNumberFormat="1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left" vertical="center" wrapText="1"/>
    </xf>
    <xf numFmtId="0" fontId="31" fillId="26" borderId="17" xfId="0" applyFont="1" applyFill="1" applyBorder="1" applyAlignment="1">
      <alignment horizontal="left" vertical="center" wrapText="1"/>
    </xf>
    <xf numFmtId="0" fontId="34" fillId="7" borderId="17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left" vertical="center" wrapText="1"/>
    </xf>
    <xf numFmtId="0" fontId="34" fillId="22" borderId="17" xfId="0" applyFont="1" applyFill="1" applyBorder="1" applyAlignment="1">
      <alignment horizontal="center" vertical="center" wrapText="1"/>
    </xf>
    <xf numFmtId="0" fontId="32" fillId="22" borderId="17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left" vertical="center" wrapText="1"/>
    </xf>
    <xf numFmtId="0" fontId="40" fillId="8" borderId="17" xfId="0" applyFont="1" applyFill="1" applyBorder="1" applyAlignment="1">
      <alignment horizontal="center" vertical="center" wrapText="1"/>
    </xf>
    <xf numFmtId="172" fontId="40" fillId="8" borderId="17" xfId="0" applyNumberFormat="1" applyFont="1" applyFill="1" applyBorder="1" applyAlignment="1">
      <alignment horizontal="center" vertical="center" wrapText="1"/>
    </xf>
    <xf numFmtId="2" fontId="34" fillId="22" borderId="17" xfId="0" applyNumberFormat="1" applyFont="1" applyFill="1" applyBorder="1" applyAlignment="1">
      <alignment horizontal="center" vertical="center" wrapText="1"/>
    </xf>
    <xf numFmtId="2" fontId="32" fillId="22" borderId="17" xfId="0" applyNumberFormat="1" applyFont="1" applyFill="1" applyBorder="1" applyAlignment="1">
      <alignment horizontal="justify" vertical="center" wrapText="1"/>
    </xf>
    <xf numFmtId="2" fontId="34" fillId="0" borderId="17" xfId="0" applyNumberFormat="1" applyFont="1" applyFill="1" applyBorder="1" applyAlignment="1">
      <alignment horizontal="center" vertical="center" wrapText="1"/>
    </xf>
    <xf numFmtId="2" fontId="32" fillId="0" borderId="17" xfId="0" applyNumberFormat="1" applyFont="1" applyFill="1" applyBorder="1" applyAlignment="1">
      <alignment horizontal="justify" vertical="center" wrapText="1"/>
    </xf>
    <xf numFmtId="49" fontId="34" fillId="7" borderId="17" xfId="0" applyNumberFormat="1" applyFont="1" applyFill="1" applyBorder="1" applyAlignment="1">
      <alignment horizontal="left" vertical="center" wrapText="1"/>
    </xf>
    <xf numFmtId="49" fontId="34" fillId="22" borderId="17" xfId="0" applyNumberFormat="1" applyFont="1" applyFill="1" applyBorder="1" applyAlignment="1">
      <alignment horizontal="left" vertical="center" wrapText="1"/>
    </xf>
    <xf numFmtId="49" fontId="34" fillId="0" borderId="17" xfId="0" applyNumberFormat="1" applyFont="1" applyFill="1" applyBorder="1" applyAlignment="1">
      <alignment horizontal="left" vertical="center" wrapText="1"/>
    </xf>
    <xf numFmtId="2" fontId="34" fillId="7" borderId="17" xfId="0" applyNumberFormat="1" applyFont="1" applyFill="1" applyBorder="1" applyAlignment="1">
      <alignment horizontal="center" vertical="center" wrapText="1"/>
    </xf>
    <xf numFmtId="2" fontId="32" fillId="7" borderId="17" xfId="0" applyNumberFormat="1" applyFont="1" applyFill="1" applyBorder="1" applyAlignment="1">
      <alignment horizontal="justify" vertical="center" wrapText="1"/>
    </xf>
    <xf numFmtId="2" fontId="34" fillId="27" borderId="17" xfId="0" applyNumberFormat="1" applyFont="1" applyFill="1" applyBorder="1" applyAlignment="1">
      <alignment horizontal="center" vertical="center" wrapText="1"/>
    </xf>
    <xf numFmtId="2" fontId="32" fillId="27" borderId="17" xfId="0" applyNumberFormat="1" applyFont="1" applyFill="1" applyBorder="1" applyAlignment="1">
      <alignment horizontal="justify" vertical="center" wrapText="1"/>
    </xf>
    <xf numFmtId="2" fontId="34" fillId="7" borderId="17" xfId="0" applyNumberFormat="1" applyFont="1" applyFill="1" applyBorder="1" applyAlignment="1">
      <alignment horizontal="left" vertical="center" wrapText="1"/>
    </xf>
    <xf numFmtId="2" fontId="34" fillId="22" borderId="17" xfId="0" applyNumberFormat="1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>
      <alignment horizontal="left" vertical="center" wrapText="1"/>
    </xf>
    <xf numFmtId="1" fontId="34" fillId="22" borderId="17" xfId="0" applyNumberFormat="1" applyFont="1" applyFill="1" applyBorder="1" applyAlignment="1">
      <alignment horizontal="center" vertical="center" wrapText="1"/>
    </xf>
    <xf numFmtId="1" fontId="32" fillId="22" borderId="17" xfId="0" applyNumberFormat="1" applyFont="1" applyFill="1" applyBorder="1" applyAlignment="1">
      <alignment horizontal="justify" vertical="center" wrapText="1"/>
    </xf>
    <xf numFmtId="1" fontId="34" fillId="0" borderId="17" xfId="0" applyNumberFormat="1" applyFont="1" applyFill="1" applyBorder="1" applyAlignment="1">
      <alignment horizontal="center" vertical="center" wrapText="1"/>
    </xf>
    <xf numFmtId="1" fontId="32" fillId="0" borderId="17" xfId="0" applyNumberFormat="1" applyFont="1" applyFill="1" applyBorder="1" applyAlignment="1">
      <alignment horizontal="justify" vertical="center" wrapText="1"/>
    </xf>
    <xf numFmtId="1" fontId="34" fillId="7" borderId="17" xfId="0" applyNumberFormat="1" applyFont="1" applyFill="1" applyBorder="1" applyAlignment="1">
      <alignment horizontal="center" vertical="center" wrapText="1"/>
    </xf>
    <xf numFmtId="1" fontId="32" fillId="7" borderId="17" xfId="0" applyNumberFormat="1" applyFont="1" applyFill="1" applyBorder="1" applyAlignment="1">
      <alignment horizontal="justify" vertical="center" wrapText="1"/>
    </xf>
    <xf numFmtId="0" fontId="32" fillId="0" borderId="17" xfId="0" applyNumberFormat="1" applyFont="1" applyBorder="1" applyAlignment="1">
      <alignment horizontal="justify" vertical="center" wrapText="1"/>
    </xf>
    <xf numFmtId="49" fontId="35" fillId="26" borderId="17" xfId="0" applyNumberFormat="1" applyFont="1" applyFill="1" applyBorder="1" applyAlignment="1">
      <alignment horizontal="center" wrapText="1"/>
    </xf>
    <xf numFmtId="0" fontId="34" fillId="7" borderId="17" xfId="0" applyNumberFormat="1" applyFont="1" applyFill="1" applyBorder="1" applyAlignment="1">
      <alignment horizontal="center" vertical="center"/>
    </xf>
    <xf numFmtId="49" fontId="34" fillId="7" borderId="17" xfId="0" applyNumberFormat="1" applyFont="1" applyFill="1" applyBorder="1" applyAlignment="1">
      <alignment horizontal="center"/>
    </xf>
    <xf numFmtId="49" fontId="34" fillId="7" borderId="17" xfId="0" applyNumberFormat="1" applyFont="1" applyFill="1" applyBorder="1" applyAlignment="1">
      <alignment horizontal="center" wrapText="1"/>
    </xf>
    <xf numFmtId="49" fontId="32" fillId="7" borderId="17" xfId="0" applyNumberFormat="1" applyFont="1" applyFill="1" applyBorder="1" applyAlignment="1">
      <alignment horizontal="justify" wrapText="1"/>
    </xf>
    <xf numFmtId="172" fontId="34" fillId="7" borderId="17" xfId="0" applyNumberFormat="1" applyFont="1" applyFill="1" applyBorder="1" applyAlignment="1">
      <alignment horizontal="center" wrapText="1"/>
    </xf>
    <xf numFmtId="49" fontId="34" fillId="0" borderId="17" xfId="0" applyNumberFormat="1" applyFont="1" applyFill="1" applyBorder="1" applyAlignment="1">
      <alignment horizontal="center" wrapText="1"/>
    </xf>
    <xf numFmtId="49" fontId="35" fillId="26" borderId="17" xfId="0" applyNumberFormat="1" applyFont="1" applyFill="1" applyBorder="1" applyAlignment="1">
      <alignment horizontal="left" vertical="center" wrapText="1"/>
    </xf>
    <xf numFmtId="172" fontId="41" fillId="10" borderId="17" xfId="0" applyNumberFormat="1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justify" vertical="center" wrapText="1"/>
    </xf>
    <xf numFmtId="0" fontId="31" fillId="26" borderId="17" xfId="0" applyFont="1" applyFill="1" applyBorder="1" applyAlignment="1">
      <alignment horizontal="justify" vertical="center" wrapText="1"/>
    </xf>
    <xf numFmtId="0" fontId="34" fillId="0" borderId="17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justify" vertical="center" wrapText="1"/>
    </xf>
    <xf numFmtId="49" fontId="38" fillId="8" borderId="17" xfId="0" applyNumberFormat="1" applyFont="1" applyFill="1" applyBorder="1" applyAlignment="1">
      <alignment horizontal="center" vertical="center" wrapText="1"/>
    </xf>
    <xf numFmtId="49" fontId="40" fillId="8" borderId="17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172" fontId="32" fillId="22" borderId="17" xfId="0" applyNumberFormat="1" applyFont="1" applyFill="1" applyBorder="1" applyAlignment="1">
      <alignment horizontal="justify" vertical="center" wrapText="1"/>
    </xf>
    <xf numFmtId="172" fontId="32" fillId="0" borderId="17" xfId="0" applyNumberFormat="1" applyFont="1" applyFill="1" applyBorder="1" applyAlignment="1">
      <alignment horizontal="justify" vertical="center" wrapText="1"/>
    </xf>
    <xf numFmtId="0" fontId="34" fillId="7" borderId="17" xfId="0" applyNumberFormat="1" applyFont="1" applyFill="1" applyBorder="1" applyAlignment="1">
      <alignment horizontal="center" vertical="center" wrapText="1"/>
    </xf>
    <xf numFmtId="49" fontId="32" fillId="7" borderId="17" xfId="0" applyNumberFormat="1" applyFont="1" applyFill="1" applyBorder="1" applyAlignment="1">
      <alignment horizontal="left" vertical="center" wrapText="1"/>
    </xf>
    <xf numFmtId="0" fontId="31" fillId="27" borderId="0" xfId="0" applyFont="1" applyFill="1" applyAlignment="1">
      <alignment horizontal="center" vertical="center" wrapText="1"/>
    </xf>
    <xf numFmtId="0" fontId="32" fillId="27" borderId="0" xfId="0" applyFont="1" applyFill="1" applyAlignment="1">
      <alignment horizontal="center" vertical="center" wrapText="1"/>
    </xf>
    <xf numFmtId="49" fontId="32" fillId="27" borderId="17" xfId="0" applyNumberFormat="1" applyFont="1" applyFill="1" applyBorder="1" applyAlignment="1">
      <alignment horizontal="left" vertical="center" wrapText="1"/>
    </xf>
    <xf numFmtId="0" fontId="39" fillId="8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172" fontId="32" fillId="0" borderId="0" xfId="0" applyNumberFormat="1" applyFont="1" applyFill="1" applyAlignment="1">
      <alignment horizontal="center" vertical="center" wrapText="1"/>
    </xf>
    <xf numFmtId="49" fontId="35" fillId="26" borderId="17" xfId="0" applyNumberFormat="1" applyFont="1" applyFill="1" applyBorder="1" applyAlignment="1">
      <alignment horizontal="justify" vertical="center" wrapText="1"/>
    </xf>
    <xf numFmtId="49" fontId="34" fillId="0" borderId="17" xfId="0" applyNumberFormat="1" applyFont="1" applyFill="1" applyBorder="1" applyAlignment="1">
      <alignment horizontal="justify" vertical="center" wrapText="1"/>
    </xf>
    <xf numFmtId="0" fontId="32" fillId="22" borderId="17" xfId="0" applyNumberFormat="1" applyFont="1" applyFill="1" applyBorder="1" applyAlignment="1">
      <alignment vertical="center" wrapText="1"/>
    </xf>
    <xf numFmtId="0" fontId="31" fillId="10" borderId="29" xfId="0" applyFont="1" applyFill="1" applyBorder="1" applyAlignment="1">
      <alignment horizontal="center" vertical="center" wrapText="1"/>
    </xf>
    <xf numFmtId="172" fontId="4" fillId="10" borderId="29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9" fontId="40" fillId="8" borderId="14" xfId="0" applyNumberFormat="1" applyFont="1" applyFill="1" applyBorder="1" applyAlignment="1">
      <alignment horizontal="center" vertical="center" wrapText="1"/>
    </xf>
    <xf numFmtId="49" fontId="40" fillId="8" borderId="15" xfId="0" applyNumberFormat="1" applyFont="1" applyFill="1" applyBorder="1" applyAlignment="1">
      <alignment horizontal="center" vertical="center" wrapText="1"/>
    </xf>
    <xf numFmtId="49" fontId="40" fillId="8" borderId="16" xfId="0" applyNumberFormat="1" applyFont="1" applyFill="1" applyBorder="1" applyAlignment="1">
      <alignment horizontal="center" vertical="center" wrapText="1"/>
    </xf>
    <xf numFmtId="49" fontId="35" fillId="0" borderId="33" xfId="0" applyNumberFormat="1" applyFont="1" applyFill="1" applyBorder="1" applyAlignment="1">
      <alignment horizontal="center" vertical="center" wrapText="1"/>
    </xf>
    <xf numFmtId="0" fontId="31" fillId="0" borderId="33" xfId="0" applyNumberFormat="1" applyFont="1" applyFill="1" applyBorder="1" applyAlignment="1">
      <alignment horizontal="left" vertical="center" wrapText="1"/>
    </xf>
    <xf numFmtId="172" fontId="35" fillId="0" borderId="3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" fillId="0" borderId="0" xfId="59">
      <alignment/>
      <protection/>
    </xf>
    <xf numFmtId="0" fontId="3" fillId="0" borderId="0" xfId="59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Border="1" applyAlignment="1">
      <alignment horizontal="center" wrapText="1"/>
      <protection/>
    </xf>
    <xf numFmtId="0" fontId="2" fillId="0" borderId="18" xfId="59" applyFont="1" applyBorder="1" applyAlignment="1">
      <alignment horizontal="center" wrapText="1"/>
      <protection/>
    </xf>
    <xf numFmtId="0" fontId="3" fillId="0" borderId="0" xfId="59" applyAlignment="1">
      <alignment horizontal="right"/>
      <protection/>
    </xf>
    <xf numFmtId="0" fontId="39" fillId="0" borderId="13" xfId="59" applyFont="1" applyBorder="1" applyAlignment="1">
      <alignment horizontal="center" vertical="center" wrapText="1"/>
      <protection/>
    </xf>
    <xf numFmtId="0" fontId="39" fillId="0" borderId="17" xfId="59" applyFont="1" applyBorder="1" applyAlignment="1">
      <alignment horizontal="center" vertical="center" wrapText="1"/>
      <protection/>
    </xf>
    <xf numFmtId="0" fontId="4" fillId="0" borderId="17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34" fillId="0" borderId="17" xfId="59" applyFont="1" applyBorder="1" applyAlignment="1">
      <alignment horizontal="center" vertical="center" wrapText="1"/>
      <protection/>
    </xf>
    <xf numFmtId="0" fontId="34" fillId="0" borderId="0" xfId="59" applyFont="1" applyAlignment="1">
      <alignment horizontal="center" vertical="center" wrapText="1"/>
      <protection/>
    </xf>
    <xf numFmtId="2" fontId="4" fillId="0" borderId="17" xfId="59" applyNumberFormat="1" applyFont="1" applyBorder="1" applyAlignment="1">
      <alignment horizontal="justify" vertical="center" wrapText="1"/>
      <protection/>
    </xf>
    <xf numFmtId="165" fontId="4" fillId="0" borderId="17" xfId="59" applyNumberFormat="1" applyFont="1" applyBorder="1" applyAlignment="1">
      <alignment horizontal="center" vertical="center"/>
      <protection/>
    </xf>
    <xf numFmtId="0" fontId="3" fillId="0" borderId="17" xfId="59" applyBorder="1" applyAlignment="1">
      <alignment horizontal="center" vertical="center"/>
      <protection/>
    </xf>
    <xf numFmtId="0" fontId="3" fillId="0" borderId="0" xfId="59" applyAlignment="1">
      <alignment vertical="center"/>
      <protection/>
    </xf>
    <xf numFmtId="0" fontId="4" fillId="0" borderId="17" xfId="59" applyNumberFormat="1" applyFont="1" applyFill="1" applyBorder="1" applyAlignment="1">
      <alignment horizontal="justify" vertical="center" wrapText="1"/>
      <protection/>
    </xf>
    <xf numFmtId="165" fontId="4" fillId="0" borderId="33" xfId="59" applyNumberFormat="1" applyFont="1" applyBorder="1" applyAlignment="1">
      <alignment horizontal="center" vertical="center"/>
      <protection/>
    </xf>
    <xf numFmtId="0" fontId="6" fillId="0" borderId="17" xfId="59" applyNumberFormat="1" applyFont="1" applyFill="1" applyBorder="1" applyAlignment="1">
      <alignment horizontal="justify" vertical="center" wrapText="1"/>
      <protection/>
    </xf>
    <xf numFmtId="165" fontId="6" fillId="0" borderId="17" xfId="59" applyNumberFormat="1" applyFont="1" applyBorder="1" applyAlignment="1">
      <alignment horizontal="center" vertical="center"/>
      <protection/>
    </xf>
    <xf numFmtId="165" fontId="6" fillId="0" borderId="33" xfId="59" applyNumberFormat="1" applyFont="1" applyBorder="1" applyAlignment="1">
      <alignment horizontal="center" vertical="center"/>
      <protection/>
    </xf>
    <xf numFmtId="0" fontId="4" fillId="0" borderId="17" xfId="59" applyNumberFormat="1" applyFont="1" applyBorder="1" applyAlignment="1">
      <alignment horizontal="justify" vertical="center" wrapText="1"/>
      <protection/>
    </xf>
    <xf numFmtId="172" fontId="4" fillId="0" borderId="17" xfId="59" applyNumberFormat="1" applyFont="1" applyBorder="1" applyAlignment="1">
      <alignment horizontal="center" vertical="center"/>
      <protection/>
    </xf>
    <xf numFmtId="0" fontId="4" fillId="0" borderId="17" xfId="59" applyFont="1" applyFill="1" applyBorder="1" applyAlignment="1">
      <alignment horizontal="justify" vertical="center" wrapText="1"/>
      <protection/>
    </xf>
    <xf numFmtId="0" fontId="4" fillId="0" borderId="33" xfId="59" applyFont="1" applyFill="1" applyBorder="1" applyAlignment="1">
      <alignment horizontal="justify" vertical="center" wrapText="1"/>
      <protection/>
    </xf>
    <xf numFmtId="2" fontId="4" fillId="0" borderId="33" xfId="59" applyNumberFormat="1" applyFont="1" applyFill="1" applyBorder="1" applyAlignment="1">
      <alignment horizontal="justify" vertical="center" wrapText="1"/>
      <protection/>
    </xf>
    <xf numFmtId="0" fontId="4" fillId="0" borderId="17" xfId="59" applyFont="1" applyBorder="1" applyAlignment="1">
      <alignment horizontal="justify" vertical="center" wrapText="1"/>
      <protection/>
    </xf>
    <xf numFmtId="165" fontId="4" fillId="0" borderId="17" xfId="59" applyNumberFormat="1" applyFont="1" applyBorder="1" applyAlignment="1">
      <alignment horizontal="center" vertical="center"/>
      <protection/>
    </xf>
    <xf numFmtId="0" fontId="6" fillId="0" borderId="17" xfId="59" applyFont="1" applyBorder="1" applyAlignment="1">
      <alignment horizontal="justify" vertical="center" wrapText="1"/>
      <protection/>
    </xf>
    <xf numFmtId="0" fontId="3" fillId="0" borderId="17" xfId="59" applyFont="1" applyBorder="1" applyAlignment="1">
      <alignment horizontal="center" vertical="center"/>
      <protection/>
    </xf>
    <xf numFmtId="49" fontId="4" fillId="0" borderId="17" xfId="59" applyNumberFormat="1" applyFont="1" applyBorder="1" applyAlignment="1">
      <alignment horizontal="justify" vertical="center" wrapText="1"/>
      <protection/>
    </xf>
    <xf numFmtId="165" fontId="4" fillId="0" borderId="17" xfId="59" applyNumberFormat="1" applyFont="1" applyBorder="1" applyAlignment="1">
      <alignment vertical="center"/>
      <protection/>
    </xf>
    <xf numFmtId="0" fontId="4" fillId="0" borderId="0" xfId="59" applyFont="1">
      <alignment/>
      <protection/>
    </xf>
    <xf numFmtId="49" fontId="6" fillId="0" borderId="17" xfId="59" applyNumberFormat="1" applyFont="1" applyBorder="1" applyAlignment="1">
      <alignment horizontal="justify" vertical="center" wrapText="1"/>
      <protection/>
    </xf>
    <xf numFmtId="165" fontId="6" fillId="0" borderId="17" xfId="59" applyNumberFormat="1" applyFont="1" applyFill="1" applyBorder="1" applyAlignment="1">
      <alignment horizontal="center" vertical="center"/>
      <protection/>
    </xf>
    <xf numFmtId="0" fontId="6" fillId="0" borderId="17" xfId="59" applyFont="1" applyBorder="1" applyAlignment="1">
      <alignment horizontal="center"/>
      <protection/>
    </xf>
    <xf numFmtId="0" fontId="6" fillId="0" borderId="0" xfId="59" applyFont="1">
      <alignment/>
      <protection/>
    </xf>
    <xf numFmtId="49" fontId="6" fillId="0" borderId="33" xfId="59" applyNumberFormat="1" applyFont="1" applyBorder="1" applyAlignment="1">
      <alignment horizontal="justify" vertical="center" wrapText="1"/>
      <protection/>
    </xf>
    <xf numFmtId="165" fontId="6" fillId="0" borderId="33" xfId="59" applyNumberFormat="1" applyFont="1" applyFill="1" applyBorder="1" applyAlignment="1">
      <alignment horizontal="center" vertical="center"/>
      <protection/>
    </xf>
    <xf numFmtId="0" fontId="6" fillId="0" borderId="33" xfId="59" applyFont="1" applyBorder="1" applyAlignment="1">
      <alignment horizontal="center"/>
      <protection/>
    </xf>
    <xf numFmtId="2" fontId="6" fillId="0" borderId="33" xfId="59" applyNumberFormat="1" applyFont="1" applyBorder="1" applyAlignment="1">
      <alignment horizontal="justify" vertical="center" wrapText="1"/>
      <protection/>
    </xf>
    <xf numFmtId="2" fontId="6" fillId="0" borderId="17" xfId="59" applyNumberFormat="1" applyFont="1" applyBorder="1" applyAlignment="1">
      <alignment horizontal="justify" vertical="center" wrapText="1"/>
      <protection/>
    </xf>
    <xf numFmtId="165" fontId="6" fillId="0" borderId="17" xfId="59" applyNumberFormat="1" applyFont="1" applyBorder="1" applyAlignment="1">
      <alignment vertical="center"/>
      <protection/>
    </xf>
    <xf numFmtId="165" fontId="6" fillId="0" borderId="33" xfId="59" applyNumberFormat="1" applyFont="1" applyBorder="1" applyAlignment="1">
      <alignment vertical="center"/>
      <protection/>
    </xf>
    <xf numFmtId="2" fontId="4" fillId="0" borderId="33" xfId="59" applyNumberFormat="1" applyFont="1" applyBorder="1" applyAlignment="1">
      <alignment horizontal="justify" vertical="center" wrapText="1"/>
      <protection/>
    </xf>
    <xf numFmtId="165" fontId="4" fillId="0" borderId="33" xfId="59" applyNumberFormat="1" applyFont="1" applyBorder="1" applyAlignment="1">
      <alignment vertical="center"/>
      <protection/>
    </xf>
    <xf numFmtId="0" fontId="3" fillId="0" borderId="33" xfId="59" applyBorder="1" applyAlignment="1">
      <alignment horizontal="center" vertical="center"/>
      <protection/>
    </xf>
    <xf numFmtId="0" fontId="4" fillId="0" borderId="33" xfId="59" applyNumberFormat="1" applyFont="1" applyFill="1" applyBorder="1" applyAlignment="1">
      <alignment horizontal="justify" vertical="center" wrapText="1"/>
      <protection/>
    </xf>
    <xf numFmtId="0" fontId="3" fillId="0" borderId="17" xfId="59" applyBorder="1" applyAlignment="1">
      <alignment horizontal="center"/>
      <protection/>
    </xf>
    <xf numFmtId="0" fontId="3" fillId="0" borderId="35" xfId="59" applyBorder="1">
      <alignment/>
      <protection/>
    </xf>
    <xf numFmtId="2" fontId="4" fillId="0" borderId="29" xfId="59" applyNumberFormat="1" applyFont="1" applyBorder="1" applyAlignment="1">
      <alignment horizontal="justify" vertical="center" wrapText="1"/>
      <protection/>
    </xf>
    <xf numFmtId="165" fontId="4" fillId="0" borderId="29" xfId="59" applyNumberFormat="1" applyFont="1" applyBorder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5">
      <alignment/>
      <protection/>
    </xf>
    <xf numFmtId="0" fontId="3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" wrapText="1"/>
      <protection/>
    </xf>
    <xf numFmtId="0" fontId="2" fillId="0" borderId="18" xfId="55" applyFont="1" applyBorder="1" applyAlignment="1">
      <alignment horizontal="center" wrapText="1"/>
      <protection/>
    </xf>
    <xf numFmtId="0" fontId="3" fillId="0" borderId="0" xfId="55" applyAlignment="1">
      <alignment horizontal="right"/>
      <protection/>
    </xf>
    <xf numFmtId="0" fontId="39" fillId="0" borderId="13" xfId="55" applyFont="1" applyBorder="1" applyAlignment="1">
      <alignment horizontal="center" vertical="center" wrapText="1"/>
      <protection/>
    </xf>
    <xf numFmtId="0" fontId="39" fillId="0" borderId="36" xfId="55" applyFont="1" applyBorder="1" applyAlignment="1">
      <alignment horizontal="center" vertical="center" wrapText="1"/>
      <protection/>
    </xf>
    <xf numFmtId="0" fontId="39" fillId="0" borderId="20" xfId="55" applyFont="1" applyBorder="1" applyAlignment="1">
      <alignment horizontal="center" vertical="center" wrapText="1"/>
      <protection/>
    </xf>
    <xf numFmtId="0" fontId="39" fillId="0" borderId="21" xfId="55" applyFont="1" applyBorder="1" applyAlignment="1">
      <alignment horizontal="center" vertical="center" wrapText="1"/>
      <protection/>
    </xf>
    <xf numFmtId="0" fontId="39" fillId="0" borderId="22" xfId="55" applyFont="1" applyBorder="1" applyAlignment="1">
      <alignment horizontal="center" vertical="center" wrapText="1"/>
      <protection/>
    </xf>
    <xf numFmtId="0" fontId="39" fillId="0" borderId="17" xfId="55" applyFont="1" applyBorder="1" applyAlignment="1">
      <alignment horizontal="center" vertical="center" wrapText="1"/>
      <protection/>
    </xf>
    <xf numFmtId="0" fontId="4" fillId="0" borderId="17" xfId="55" applyFont="1" applyBorder="1" applyAlignment="1">
      <alignment horizontal="center" vertical="center" wrapText="1"/>
      <protection/>
    </xf>
    <xf numFmtId="0" fontId="39" fillId="0" borderId="34" xfId="55" applyFont="1" applyBorder="1" applyAlignment="1">
      <alignment horizontal="center" vertical="center" wrapText="1"/>
      <protection/>
    </xf>
    <xf numFmtId="0" fontId="4" fillId="0" borderId="34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34" fillId="0" borderId="17" xfId="55" applyFont="1" applyBorder="1" applyAlignment="1">
      <alignment horizontal="center" vertical="center" wrapText="1"/>
      <protection/>
    </xf>
    <xf numFmtId="0" fontId="34" fillId="0" borderId="0" xfId="55" applyFont="1" applyAlignment="1">
      <alignment horizontal="center" vertical="center" wrapText="1"/>
      <protection/>
    </xf>
    <xf numFmtId="2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4" fillId="0" borderId="17" xfId="55" applyNumberFormat="1" applyFont="1" applyFill="1" applyBorder="1" applyAlignment="1">
      <alignment horizontal="justify" vertical="center" wrapText="1"/>
      <protection/>
    </xf>
    <xf numFmtId="165" fontId="4" fillId="0" borderId="33" xfId="55" applyNumberFormat="1" applyFont="1" applyBorder="1" applyAlignment="1">
      <alignment horizontal="center" vertical="center"/>
      <protection/>
    </xf>
    <xf numFmtId="0" fontId="3" fillId="0" borderId="0" xfId="55" applyAlignment="1">
      <alignment vertical="center"/>
      <protection/>
    </xf>
    <xf numFmtId="0" fontId="6" fillId="0" borderId="17" xfId="55" applyNumberFormat="1" applyFont="1" applyFill="1" applyBorder="1" applyAlignment="1">
      <alignment horizontal="justify" vertical="center" wrapText="1"/>
      <protection/>
    </xf>
    <xf numFmtId="165" fontId="6" fillId="0" borderId="17" xfId="55" applyNumberFormat="1" applyFont="1" applyBorder="1" applyAlignment="1">
      <alignment horizontal="center" vertical="center"/>
      <protection/>
    </xf>
    <xf numFmtId="165" fontId="6" fillId="0" borderId="33" xfId="55" applyNumberFormat="1" applyFont="1" applyBorder="1" applyAlignment="1">
      <alignment horizontal="center" vertical="center"/>
      <protection/>
    </xf>
    <xf numFmtId="0" fontId="4" fillId="0" borderId="17" xfId="55" applyNumberFormat="1" applyFont="1" applyBorder="1" applyAlignment="1">
      <alignment horizontal="justify" vertical="center" wrapText="1"/>
      <protection/>
    </xf>
    <xf numFmtId="165" fontId="47" fillId="0" borderId="17" xfId="55" applyNumberFormat="1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justify" vertical="center" wrapText="1"/>
      <protection/>
    </xf>
    <xf numFmtId="0" fontId="4" fillId="0" borderId="33" xfId="55" applyFont="1" applyFill="1" applyBorder="1" applyAlignment="1">
      <alignment horizontal="justify" vertical="center" wrapText="1"/>
      <protection/>
    </xf>
    <xf numFmtId="2" fontId="4" fillId="0" borderId="33" xfId="55" applyNumberFormat="1" applyFont="1" applyFill="1" applyBorder="1" applyAlignment="1">
      <alignment horizontal="justify" vertical="center" wrapText="1"/>
      <protection/>
    </xf>
    <xf numFmtId="0" fontId="4" fillId="0" borderId="17" xfId="55" applyFont="1" applyBorder="1" applyAlignment="1">
      <alignment horizontal="justify" vertical="center" wrapText="1"/>
      <protection/>
    </xf>
    <xf numFmtId="0" fontId="6" fillId="0" borderId="17" xfId="55" applyFont="1" applyBorder="1" applyAlignment="1">
      <alignment horizontal="justify" vertical="center" wrapText="1"/>
      <protection/>
    </xf>
    <xf numFmtId="165" fontId="48" fillId="0" borderId="17" xfId="55" applyNumberFormat="1" applyFont="1" applyBorder="1" applyAlignment="1">
      <alignment horizontal="center" vertical="center"/>
      <protection/>
    </xf>
    <xf numFmtId="49" fontId="4" fillId="0" borderId="17" xfId="55" applyNumberFormat="1" applyFont="1" applyBorder="1" applyAlignment="1">
      <alignment horizontal="justify" vertical="center" wrapText="1"/>
      <protection/>
    </xf>
    <xf numFmtId="165" fontId="4" fillId="0" borderId="17" xfId="55" applyNumberFormat="1" applyFont="1" applyBorder="1" applyAlignment="1">
      <alignment vertical="center"/>
      <protection/>
    </xf>
    <xf numFmtId="0" fontId="4" fillId="0" borderId="0" xfId="55" applyFont="1">
      <alignment/>
      <protection/>
    </xf>
    <xf numFmtId="49" fontId="6" fillId="0" borderId="17" xfId="55" applyNumberFormat="1" applyFont="1" applyBorder="1" applyAlignment="1">
      <alignment horizontal="justify" vertical="center" wrapText="1"/>
      <protection/>
    </xf>
    <xf numFmtId="165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/>
      <protection/>
    </xf>
    <xf numFmtId="165" fontId="48" fillId="0" borderId="17" xfId="55" applyNumberFormat="1" applyFont="1" applyFill="1" applyBorder="1" applyAlignment="1">
      <alignment horizontal="center" vertical="center"/>
      <protection/>
    </xf>
    <xf numFmtId="0" fontId="48" fillId="0" borderId="17" xfId="55" applyFont="1" applyBorder="1" applyAlignment="1">
      <alignment horizontal="center"/>
      <protection/>
    </xf>
    <xf numFmtId="0" fontId="6" fillId="0" borderId="0" xfId="55" applyFont="1">
      <alignment/>
      <protection/>
    </xf>
    <xf numFmtId="49" fontId="6" fillId="0" borderId="33" xfId="55" applyNumberFormat="1" applyFont="1" applyBorder="1" applyAlignment="1">
      <alignment horizontal="justify" vertical="center" wrapText="1"/>
      <protection/>
    </xf>
    <xf numFmtId="165" fontId="6" fillId="0" borderId="33" xfId="55" applyNumberFormat="1" applyFont="1" applyFill="1" applyBorder="1" applyAlignment="1">
      <alignment horizontal="center" vertical="center"/>
      <protection/>
    </xf>
    <xf numFmtId="0" fontId="6" fillId="0" borderId="33" xfId="55" applyFont="1" applyBorder="1" applyAlignment="1">
      <alignment horizontal="center"/>
      <protection/>
    </xf>
    <xf numFmtId="165" fontId="48" fillId="0" borderId="33" xfId="55" applyNumberFormat="1" applyFont="1" applyFill="1" applyBorder="1" applyAlignment="1">
      <alignment horizontal="center" vertical="center"/>
      <protection/>
    </xf>
    <xf numFmtId="0" fontId="48" fillId="0" borderId="33" xfId="55" applyFont="1" applyBorder="1" applyAlignment="1">
      <alignment horizontal="center"/>
      <protection/>
    </xf>
    <xf numFmtId="165" fontId="6" fillId="0" borderId="17" xfId="55" applyNumberFormat="1" applyFont="1" applyBorder="1" applyAlignment="1">
      <alignment vertical="center"/>
      <protection/>
    </xf>
    <xf numFmtId="2" fontId="6" fillId="0" borderId="17" xfId="55" applyNumberFormat="1" applyFont="1" applyBorder="1" applyAlignment="1">
      <alignment horizontal="justify" vertical="center" wrapText="1"/>
      <protection/>
    </xf>
    <xf numFmtId="2" fontId="6" fillId="0" borderId="33" xfId="55" applyNumberFormat="1" applyFont="1" applyBorder="1" applyAlignment="1">
      <alignment horizontal="justify" vertical="center" wrapText="1"/>
      <protection/>
    </xf>
    <xf numFmtId="165" fontId="6" fillId="0" borderId="33" xfId="55" applyNumberFormat="1" applyFont="1" applyBorder="1" applyAlignment="1">
      <alignment vertical="center"/>
      <protection/>
    </xf>
    <xf numFmtId="2" fontId="4" fillId="0" borderId="33" xfId="55" applyNumberFormat="1" applyFont="1" applyBorder="1" applyAlignment="1">
      <alignment horizontal="justify" vertical="center" wrapText="1"/>
      <protection/>
    </xf>
    <xf numFmtId="172" fontId="4" fillId="0" borderId="33" xfId="55" applyNumberFormat="1" applyFont="1" applyBorder="1" applyAlignment="1">
      <alignment horizontal="center" vertical="center"/>
      <protection/>
    </xf>
    <xf numFmtId="172" fontId="3" fillId="0" borderId="33" xfId="55" applyNumberFormat="1" applyFont="1" applyBorder="1" applyAlignment="1">
      <alignment horizontal="center" vertical="center"/>
      <protection/>
    </xf>
    <xf numFmtId="172" fontId="47" fillId="0" borderId="33" xfId="55" applyNumberFormat="1" applyFont="1" applyBorder="1" applyAlignment="1">
      <alignment horizontal="center" vertical="center"/>
      <protection/>
    </xf>
    <xf numFmtId="172" fontId="9" fillId="0" borderId="33" xfId="55" applyNumberFormat="1" applyFont="1" applyBorder="1" applyAlignment="1">
      <alignment horizontal="center" vertical="center"/>
      <protection/>
    </xf>
    <xf numFmtId="172" fontId="4" fillId="0" borderId="17" xfId="55" applyNumberFormat="1" applyFont="1" applyFill="1" applyBorder="1" applyAlignment="1">
      <alignment horizontal="center" vertical="center"/>
      <protection/>
    </xf>
    <xf numFmtId="172" fontId="4" fillId="0" borderId="33" xfId="55" applyNumberFormat="1" applyFont="1" applyFill="1" applyBorder="1" applyAlignment="1">
      <alignment horizontal="center" vertical="center"/>
      <protection/>
    </xf>
    <xf numFmtId="172" fontId="3" fillId="0" borderId="33" xfId="55" applyNumberFormat="1" applyFont="1" applyFill="1" applyBorder="1" applyAlignment="1">
      <alignment horizontal="center" vertical="center"/>
      <protection/>
    </xf>
    <xf numFmtId="0" fontId="4" fillId="0" borderId="33" xfId="55" applyNumberFormat="1" applyFont="1" applyFill="1" applyBorder="1" applyAlignment="1">
      <alignment horizontal="justify" vertical="center" wrapText="1"/>
      <protection/>
    </xf>
    <xf numFmtId="172" fontId="4" fillId="0" borderId="17" xfId="55" applyNumberFormat="1" applyFont="1" applyBorder="1" applyAlignment="1">
      <alignment horizontal="center" vertical="center"/>
      <protection/>
    </xf>
    <xf numFmtId="172" fontId="9" fillId="0" borderId="17" xfId="55" applyNumberFormat="1" applyFont="1" applyBorder="1" applyAlignment="1">
      <alignment horizontal="center"/>
      <protection/>
    </xf>
    <xf numFmtId="172" fontId="9" fillId="0" borderId="35" xfId="55" applyNumberFormat="1" applyFont="1" applyBorder="1" applyAlignment="1">
      <alignment horizontal="center"/>
      <protection/>
    </xf>
    <xf numFmtId="2" fontId="4" fillId="0" borderId="29" xfId="55" applyNumberFormat="1" applyFont="1" applyBorder="1" applyAlignment="1">
      <alignment horizontal="justify" vertical="center" wrapText="1"/>
      <protection/>
    </xf>
    <xf numFmtId="165" fontId="4" fillId="0" borderId="29" xfId="55" applyNumberFormat="1" applyFont="1" applyBorder="1" applyAlignment="1">
      <alignment horizontal="center" vertical="center"/>
      <protection/>
    </xf>
    <xf numFmtId="164" fontId="4" fillId="0" borderId="29" xfId="55" applyNumberFormat="1" applyFont="1" applyBorder="1" applyAlignment="1">
      <alignment horizontal="center" vertical="center"/>
      <protection/>
    </xf>
    <xf numFmtId="164" fontId="4" fillId="0" borderId="29" xfId="55" applyNumberFormat="1" applyFont="1" applyBorder="1" applyAlignment="1">
      <alignment vertical="center"/>
      <protection/>
    </xf>
    <xf numFmtId="165" fontId="3" fillId="0" borderId="0" xfId="55" applyNumberFormat="1">
      <alignment/>
      <protection/>
    </xf>
    <xf numFmtId="0" fontId="3" fillId="0" borderId="0" xfId="56">
      <alignment/>
      <protection/>
    </xf>
    <xf numFmtId="0" fontId="49" fillId="0" borderId="0" xfId="56" applyFont="1" applyAlignment="1">
      <alignment horizontal="center" vertical="center" wrapText="1"/>
      <protection/>
    </xf>
    <xf numFmtId="0" fontId="2" fillId="0" borderId="0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3" fillId="0" borderId="0" xfId="56" applyAlignment="1">
      <alignment horizontal="right"/>
      <protection/>
    </xf>
    <xf numFmtId="0" fontId="39" fillId="0" borderId="13" xfId="56" applyFont="1" applyBorder="1" applyAlignment="1">
      <alignment horizontal="center" vertical="center" wrapText="1"/>
      <protection/>
    </xf>
    <xf numFmtId="0" fontId="39" fillId="0" borderId="17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 vertical="center" wrapText="1"/>
      <protection/>
    </xf>
    <xf numFmtId="0" fontId="34" fillId="0" borderId="17" xfId="56" applyFont="1" applyBorder="1" applyAlignment="1">
      <alignment horizontal="center" vertical="center" wrapText="1"/>
      <protection/>
    </xf>
    <xf numFmtId="0" fontId="34" fillId="0" borderId="0" xfId="56" applyFont="1" applyAlignment="1">
      <alignment horizontal="center" vertical="center" wrapText="1"/>
      <protection/>
    </xf>
    <xf numFmtId="49" fontId="3" fillId="0" borderId="17" xfId="56" applyNumberFormat="1" applyFont="1" applyBorder="1" applyAlignment="1">
      <alignment horizontal="justify" vertical="center" wrapText="1"/>
      <protection/>
    </xf>
    <xf numFmtId="0" fontId="33" fillId="0" borderId="17" xfId="56" applyFont="1" applyBorder="1" applyAlignment="1">
      <alignment horizontal="center" vertical="center" wrapText="1"/>
      <protection/>
    </xf>
    <xf numFmtId="165" fontId="3" fillId="0" borderId="17" xfId="56" applyNumberFormat="1" applyFont="1" applyBorder="1" applyAlignment="1">
      <alignment horizontal="center" vertical="center"/>
      <protection/>
    </xf>
    <xf numFmtId="0" fontId="3" fillId="0" borderId="0" xfId="56" applyAlignment="1">
      <alignment vertical="center"/>
      <protection/>
    </xf>
    <xf numFmtId="0" fontId="3" fillId="0" borderId="17" xfId="56" applyNumberFormat="1" applyFont="1" applyFill="1" applyBorder="1" applyAlignment="1">
      <alignment horizontal="justify" vertical="center" wrapText="1"/>
      <protection/>
    </xf>
    <xf numFmtId="2" fontId="4" fillId="0" borderId="29" xfId="56" applyNumberFormat="1" applyFont="1" applyBorder="1" applyAlignment="1">
      <alignment horizontal="justify" vertical="center" wrapText="1"/>
      <protection/>
    </xf>
    <xf numFmtId="165" fontId="50" fillId="0" borderId="29" xfId="56" applyNumberFormat="1" applyFont="1" applyBorder="1" applyAlignment="1">
      <alignment horizontal="center" vertical="center"/>
      <protection/>
    </xf>
    <xf numFmtId="165" fontId="4" fillId="0" borderId="29" xfId="56" applyNumberFormat="1" applyFont="1" applyBorder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- Расчеты по прогнозу 2013-2015" xfId="53"/>
    <cellStyle name="Обычный_Приложение  4" xfId="54"/>
    <cellStyle name="Обычный_Приложение 10" xfId="55"/>
    <cellStyle name="Обычный_Приложение 11" xfId="56"/>
    <cellStyle name="Обычный_Приложение 2" xfId="57"/>
    <cellStyle name="Обычный_Приложение 3" xfId="58"/>
    <cellStyle name="Обычный_Приложение 9 по программам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866775</xdr:colOff>
      <xdr:row>0</xdr:row>
      <xdr:rowOff>47625</xdr:rowOff>
    </xdr:from>
    <xdr:to>
      <xdr:col>9</xdr:col>
      <xdr:colOff>1381125</xdr:colOff>
      <xdr:row>4</xdr:row>
      <xdr:rowOff>438150</xdr:rowOff>
    </xdr:to>
    <xdr:sp>
      <xdr:nvSpPr>
        <xdr:cNvPr id="1" name="Rectangle 3"/>
        <xdr:cNvSpPr>
          <a:spLocks/>
        </xdr:cNvSpPr>
      </xdr:nvSpPr>
      <xdr:spPr>
        <a:xfrm>
          <a:off x="6629400" y="47625"/>
          <a:ext cx="32956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25 "  апреля  2013 года   № 355-н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образования «Котлас» на 2013 год и на плановый период 2014 и 2015 годов»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57775" y="762000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октября 2007 г. №__________
</a:t>
          </a:r>
        </a:p>
      </xdr:txBody>
    </xdr:sp>
    <xdr:clientData/>
  </xdr:twoCellAnchor>
  <xdr:twoCellAnchor>
    <xdr:from>
      <xdr:col>4</xdr:col>
      <xdr:colOff>762000</xdr:colOff>
      <xdr:row>0</xdr:row>
      <xdr:rowOff>0</xdr:rowOff>
    </xdr:from>
    <xdr:to>
      <xdr:col>8</xdr:col>
      <xdr:colOff>771525</xdr:colOff>
      <xdr:row>6</xdr:row>
      <xdr:rowOff>276225</xdr:rowOff>
    </xdr:to>
    <xdr:sp>
      <xdr:nvSpPr>
        <xdr:cNvPr id="2" name="Rectangle 28"/>
        <xdr:cNvSpPr>
          <a:spLocks/>
        </xdr:cNvSpPr>
      </xdr:nvSpPr>
      <xdr:spPr>
        <a:xfrm>
          <a:off x="8486775" y="0"/>
          <a:ext cx="378142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10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 25  "    апреля   2013 года  № 355-н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991225" y="7620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000" b="0" i="0" u="none" baseline="0">
              <a:solidFill>
                <a:srgbClr val="000000"/>
              </a:solidFill>
            </a:rPr>
            <a:t>муниципального образования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"25" октября 2007 г. №__________
</a:t>
          </a:r>
        </a:p>
      </xdr:txBody>
    </xdr:sp>
    <xdr:clientData/>
  </xdr:twoCellAnchor>
  <xdr:twoCellAnchor>
    <xdr:from>
      <xdr:col>0</xdr:col>
      <xdr:colOff>3905250</xdr:colOff>
      <xdr:row>0</xdr:row>
      <xdr:rowOff>57150</xdr:rowOff>
    </xdr:from>
    <xdr:to>
      <xdr:col>2</xdr:col>
      <xdr:colOff>952500</xdr:colOff>
      <xdr:row>4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905250" y="57150"/>
          <a:ext cx="30384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11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25 " апреля 2013 года № 355-н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"О бюджете муниципального образования "Котлас" на 2013 год и на плановый период 2014 и 2015 годы"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0</xdr:row>
      <xdr:rowOff>28575</xdr:rowOff>
    </xdr:from>
    <xdr:to>
      <xdr:col>8</xdr:col>
      <xdr:colOff>1362075</xdr:colOff>
      <xdr:row>4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5229225" y="28575"/>
          <a:ext cx="32861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 25 "  апреля  2013 года   № 355-н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образования «Котлас» на 2013 год и на плановый период 2014 и 2015 годов»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4010025</xdr:colOff>
      <xdr:row>0</xdr:row>
      <xdr:rowOff>57150</xdr:rowOff>
    </xdr:from>
    <xdr:to>
      <xdr:col>2</xdr:col>
      <xdr:colOff>1085850</xdr:colOff>
      <xdr:row>4</xdr:row>
      <xdr:rowOff>676275</xdr:rowOff>
    </xdr:to>
    <xdr:sp>
      <xdr:nvSpPr>
        <xdr:cNvPr id="1" name="Rectangle 3"/>
        <xdr:cNvSpPr>
          <a:spLocks/>
        </xdr:cNvSpPr>
      </xdr:nvSpPr>
      <xdr:spPr>
        <a:xfrm>
          <a:off x="4010025" y="57150"/>
          <a:ext cx="28956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3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25 " апреля 2013 года  № 355-н
</a:t>
          </a:r>
          <a:r>
            <a:rPr lang="en-US" cap="none" sz="1000" b="0" i="0" u="none" baseline="0">
              <a:solidFill>
                <a:srgbClr val="000000"/>
              </a:solidFill>
            </a:rPr>
            <a:t>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
</a:t>
          </a:r>
          <a:r>
            <a:rPr lang="en-US" cap="none" sz="1000" b="0" i="0" u="none" baseline="0">
              <a:solidFill>
                <a:srgbClr val="000000"/>
              </a:solidFill>
            </a:rPr>
            <a:t>образования «Котлас» на 2013 год и 
</a:t>
          </a:r>
          <a:r>
            <a:rPr lang="en-US" cap="none" sz="1000" b="0" i="0" u="none" baseline="0">
              <a:solidFill>
                <a:srgbClr val="000000"/>
              </a:solidFill>
            </a:rPr>
            <a:t>на плановый период 2014 и 2015 годов»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3381375</xdr:colOff>
      <xdr:row>0</xdr:row>
      <xdr:rowOff>57150</xdr:rowOff>
    </xdr:from>
    <xdr:to>
      <xdr:col>2</xdr:col>
      <xdr:colOff>962025</xdr:colOff>
      <xdr:row>4</xdr:row>
      <xdr:rowOff>438150</xdr:rowOff>
    </xdr:to>
    <xdr:sp>
      <xdr:nvSpPr>
        <xdr:cNvPr id="1" name="Rectangle 1"/>
        <xdr:cNvSpPr>
          <a:spLocks/>
        </xdr:cNvSpPr>
      </xdr:nvSpPr>
      <xdr:spPr>
        <a:xfrm>
          <a:off x="3381375" y="57150"/>
          <a:ext cx="2628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"20 " декабря 2012 года  № 
</a:t>
          </a:r>
          <a:r>
            <a:rPr lang="en-US" cap="none" sz="1000" b="0" i="0" u="none" baseline="0">
              <a:solidFill>
                <a:srgbClr val="000000"/>
              </a:solidFill>
            </a:rPr>
            <a:t>"О бюджете муниципального образования "Котлас" на 2013 год и на плановый период 2014 и 2015 годов"
</a:t>
          </a:r>
        </a:p>
      </xdr:txBody>
    </xdr:sp>
    <xdr:clientData/>
  </xdr:twoCellAnchor>
  <xdr:twoCellAnchor>
    <xdr:from>
      <xdr:col>1</xdr:col>
      <xdr:colOff>47625</xdr:colOff>
      <xdr:row>0</xdr:row>
      <xdr:rowOff>57150</xdr:rowOff>
    </xdr:from>
    <xdr:to>
      <xdr:col>3</xdr:col>
      <xdr:colOff>638175</xdr:colOff>
      <xdr:row>4</xdr:row>
      <xdr:rowOff>647700</xdr:rowOff>
    </xdr:to>
    <xdr:sp>
      <xdr:nvSpPr>
        <xdr:cNvPr id="2" name="Rectangle 2"/>
        <xdr:cNvSpPr>
          <a:spLocks/>
        </xdr:cNvSpPr>
      </xdr:nvSpPr>
      <xdr:spPr>
        <a:xfrm>
          <a:off x="3429000" y="57150"/>
          <a:ext cx="32194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4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 25 " апреля 2013 года  № 355-н
</a:t>
          </a:r>
          <a:r>
            <a:rPr lang="en-US" cap="none" sz="1000" b="0" i="0" u="none" baseline="0">
              <a:solidFill>
                <a:srgbClr val="000000"/>
              </a:solidFill>
            </a:rPr>
            <a:t>О внесении изменений в решение 
</a:t>
          </a:r>
          <a:r>
            <a:rPr lang="en-US" cap="none" sz="1000" b="0" i="0" u="none" baseline="0">
              <a:solidFill>
                <a:srgbClr val="000000"/>
              </a:solidFill>
            </a:rPr>
            <a:t>«О бюджете муниципального 
</a:t>
          </a:r>
          <a:r>
            <a:rPr lang="en-US" cap="none" sz="1000" b="0" i="0" u="none" baseline="0">
              <a:solidFill>
                <a:srgbClr val="000000"/>
              </a:solidFill>
            </a:rPr>
            <a:t>образования «Котлас» на 2013 год и 
</a:t>
          </a:r>
          <a:r>
            <a:rPr lang="en-US" cap="none" sz="1000" b="0" i="0" u="none" baseline="0">
              <a:solidFill>
                <a:srgbClr val="000000"/>
              </a:solidFill>
            </a:rPr>
            <a:t>на плановый период 2014 и 2015 годов»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105525" y="0"/>
          <a:ext cx="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/>
          </a:r>
        </a:p>
      </xdr:txBody>
    </xdr:sp>
    <xdr:clientData/>
  </xdr:twoCellAnchor>
  <xdr:twoCellAnchor>
    <xdr:from>
      <xdr:col>1</xdr:col>
      <xdr:colOff>4886325</xdr:colOff>
      <xdr:row>0</xdr:row>
      <xdr:rowOff>0</xdr:rowOff>
    </xdr:from>
    <xdr:to>
      <xdr:col>5</xdr:col>
      <xdr:colOff>28575</xdr:colOff>
      <xdr:row>6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5600700" y="0"/>
          <a:ext cx="31242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 "25" апреля 2013 года № 355-н
"О внесении изменений в решение о бюджете муниципального образования "Котлас" на 2013 год и на плановый период 2014 и 2015 годов"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115050" y="0"/>
          <a:ext cx="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3886200</xdr:colOff>
      <xdr:row>0</xdr:row>
      <xdr:rowOff>0</xdr:rowOff>
    </xdr:from>
    <xdr:to>
      <xdr:col>3</xdr:col>
      <xdr:colOff>800100</xdr:colOff>
      <xdr:row>4</xdr:row>
      <xdr:rowOff>428625</xdr:rowOff>
    </xdr:to>
    <xdr:sp>
      <xdr:nvSpPr>
        <xdr:cNvPr id="2" name="Rectangle 2"/>
        <xdr:cNvSpPr>
          <a:spLocks/>
        </xdr:cNvSpPr>
      </xdr:nvSpPr>
      <xdr:spPr>
        <a:xfrm>
          <a:off x="4600575" y="0"/>
          <a:ext cx="320040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"25" апреля 2013 года № 355-н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7086600" y="0"/>
          <a:ext cx="0" cy="1352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 Собрания депутатов МО "Котлас"
от "10"сентября  2009 года №_______
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5267325</xdr:colOff>
      <xdr:row>0</xdr:row>
      <xdr:rowOff>0</xdr:rowOff>
    </xdr:from>
    <xdr:to>
      <xdr:col>8</xdr:col>
      <xdr:colOff>0</xdr:colOff>
      <xdr:row>6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7010400" y="0"/>
          <a:ext cx="34194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7
к решению  Собрания депутатов МО "Котлас"
от  "25" апреля 2013 года № 355-н
"О внесении изменений в решение о бюджете муниципального образования "Котлас" на 2013 год и на плановый период 2014 и 2015 годов"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5</xdr:row>
      <xdr:rowOff>85725</xdr:rowOff>
    </xdr:to>
    <xdr:sp>
      <xdr:nvSpPr>
        <xdr:cNvPr id="1" name="Rectangle 5"/>
        <xdr:cNvSpPr>
          <a:spLocks/>
        </xdr:cNvSpPr>
      </xdr:nvSpPr>
      <xdr:spPr>
        <a:xfrm>
          <a:off x="7143750" y="0"/>
          <a:ext cx="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"10"сентября  2009 года №_______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" О бюджете муниципального образования "Котлас" на 2009год"</a:t>
          </a:r>
        </a:p>
      </xdr:txBody>
    </xdr:sp>
    <xdr:clientData/>
  </xdr:twoCellAnchor>
  <xdr:twoCellAnchor>
    <xdr:from>
      <xdr:col>4</xdr:col>
      <xdr:colOff>4419600</xdr:colOff>
      <xdr:row>0</xdr:row>
      <xdr:rowOff>0</xdr:rowOff>
    </xdr:from>
    <xdr:to>
      <xdr:col>6</xdr:col>
      <xdr:colOff>1104900</xdr:colOff>
      <xdr:row>4</xdr:row>
      <xdr:rowOff>485775</xdr:rowOff>
    </xdr:to>
    <xdr:sp>
      <xdr:nvSpPr>
        <xdr:cNvPr id="2" name="Rectangle 7"/>
        <xdr:cNvSpPr>
          <a:spLocks/>
        </xdr:cNvSpPr>
      </xdr:nvSpPr>
      <xdr:spPr>
        <a:xfrm>
          <a:off x="6162675" y="0"/>
          <a:ext cx="3200400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Приложение 8
</a:t>
          </a:r>
          <a:r>
            <a:rPr lang="en-US" cap="none" sz="10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000" b="0" i="0" u="none" baseline="0">
              <a:solidFill>
                <a:srgbClr val="000000"/>
              </a:solidFill>
            </a:rPr>
            <a:t>от  "25" апреля 2013 года № 355-н
</a:t>
          </a:r>
          <a:r>
            <a:rPr lang="en-US" cap="none" sz="1000" b="0" i="0" u="none" baseline="0">
              <a:solidFill>
                <a:srgbClr val="000000"/>
              </a:solidFill>
            </a:rPr>
            <a:t>"О внесении изменений в решение о бюджете муниципального образования "Котлас" на 2013 год и на плановый период 2014 и 2015 годов"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600075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057775" y="762000"/>
          <a:ext cx="2638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5
к решению Собрания депутатов 
муниципального образования "Котлас"
от "25" октября 2007 г. №__________
</a:t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5</xdr:col>
      <xdr:colOff>19050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505450" y="0"/>
          <a:ext cx="38100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Приложение 9
к решению  Собрания депутатов МО "Котлас"
от  " 25 " апреля 2013 года  № 355-н
О внесении изменений в решение 
«О бюджете муниципального образования «Котлас»
 на 2013 год и на плановый период 2014 и 2015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5"/>
  <sheetViews>
    <sheetView zoomScalePageLayoutView="0" workbookViewId="0" topLeftCell="A1">
      <selection activeCell="J33" sqref="J33"/>
    </sheetView>
  </sheetViews>
  <sheetFormatPr defaultColWidth="9.00390625" defaultRowHeight="12.75"/>
  <cols>
    <col min="1" max="1" width="52.625" style="1" customWidth="1"/>
    <col min="2" max="2" width="2.00390625" style="17" customWidth="1"/>
    <col min="3" max="3" width="3.00390625" style="17" customWidth="1"/>
    <col min="4" max="4" width="6.00390625" style="17" customWidth="1"/>
    <col min="5" max="5" width="3.00390625" style="17" customWidth="1"/>
    <col min="6" max="6" width="5.00390625" style="17" customWidth="1"/>
    <col min="7" max="7" width="4.00390625" style="17" customWidth="1"/>
    <col min="8" max="10" width="18.25390625" style="2" customWidth="1"/>
    <col min="11" max="16384" width="9.125" style="1" customWidth="1"/>
  </cols>
  <sheetData>
    <row r="5" ht="42.75" customHeight="1"/>
    <row r="6" spans="1:10" ht="15.75" customHeight="1">
      <c r="A6" s="84" t="s">
        <v>302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5.75" customHeight="1">
      <c r="A7" s="84" t="s">
        <v>343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10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s="2" customFormat="1" ht="39.75" customHeight="1">
      <c r="A9" s="26" t="s">
        <v>298</v>
      </c>
      <c r="B9" s="83" t="s">
        <v>299</v>
      </c>
      <c r="C9" s="83"/>
      <c r="D9" s="83"/>
      <c r="E9" s="83"/>
      <c r="F9" s="83"/>
      <c r="G9" s="83"/>
      <c r="H9" s="26" t="s">
        <v>300</v>
      </c>
      <c r="I9" s="26" t="s">
        <v>330</v>
      </c>
      <c r="J9" s="26" t="s">
        <v>331</v>
      </c>
    </row>
    <row r="10" spans="1:13" s="27" customFormat="1" ht="22.5" customHeight="1">
      <c r="A10" s="35" t="s">
        <v>301</v>
      </c>
      <c r="B10" s="31" t="s">
        <v>242</v>
      </c>
      <c r="C10" s="32" t="s">
        <v>243</v>
      </c>
      <c r="D10" s="32" t="s">
        <v>244</v>
      </c>
      <c r="E10" s="32" t="s">
        <v>243</v>
      </c>
      <c r="F10" s="32" t="s">
        <v>245</v>
      </c>
      <c r="G10" s="33" t="s">
        <v>246</v>
      </c>
      <c r="H10" s="70">
        <v>793936.9</v>
      </c>
      <c r="I10" s="34">
        <v>15187.3</v>
      </c>
      <c r="J10" s="34">
        <v>809124.2</v>
      </c>
      <c r="M10" s="64"/>
    </row>
    <row r="11" spans="1:10" s="7" customFormat="1" ht="12.75">
      <c r="A11" s="36" t="s">
        <v>247</v>
      </c>
      <c r="B11" s="3">
        <v>1</v>
      </c>
      <c r="C11" s="4" t="s">
        <v>248</v>
      </c>
      <c r="D11" s="4" t="s">
        <v>244</v>
      </c>
      <c r="E11" s="4" t="s">
        <v>243</v>
      </c>
      <c r="F11" s="4" t="s">
        <v>245</v>
      </c>
      <c r="G11" s="5" t="s">
        <v>246</v>
      </c>
      <c r="H11" s="71">
        <v>509953.2</v>
      </c>
      <c r="I11" s="6">
        <v>0</v>
      </c>
      <c r="J11" s="6">
        <v>509953.2</v>
      </c>
    </row>
    <row r="12" spans="1:10" ht="12.75">
      <c r="A12" s="20" t="s">
        <v>249</v>
      </c>
      <c r="B12" s="8" t="s">
        <v>242</v>
      </c>
      <c r="C12" s="9" t="s">
        <v>248</v>
      </c>
      <c r="D12" s="9" t="s">
        <v>250</v>
      </c>
      <c r="E12" s="9" t="s">
        <v>248</v>
      </c>
      <c r="F12" s="9" t="s">
        <v>245</v>
      </c>
      <c r="G12" s="10" t="s">
        <v>251</v>
      </c>
      <c r="H12" s="72">
        <v>509953.2</v>
      </c>
      <c r="I12" s="11"/>
      <c r="J12" s="11">
        <v>509953.2</v>
      </c>
    </row>
    <row r="13" spans="1:10" s="7" customFormat="1" ht="12.75">
      <c r="A13" s="37" t="s">
        <v>252</v>
      </c>
      <c r="B13" s="12" t="s">
        <v>242</v>
      </c>
      <c r="C13" s="13" t="s">
        <v>253</v>
      </c>
      <c r="D13" s="13" t="s">
        <v>244</v>
      </c>
      <c r="E13" s="13" t="s">
        <v>243</v>
      </c>
      <c r="F13" s="13" t="s">
        <v>245</v>
      </c>
      <c r="G13" s="14" t="s">
        <v>246</v>
      </c>
      <c r="H13" s="73">
        <v>89419.2</v>
      </c>
      <c r="I13" s="15">
        <v>0</v>
      </c>
      <c r="J13" s="15">
        <v>89419.2</v>
      </c>
    </row>
    <row r="14" spans="1:10" ht="25.5">
      <c r="A14" s="20" t="s">
        <v>344</v>
      </c>
      <c r="B14" s="8" t="s">
        <v>242</v>
      </c>
      <c r="C14" s="9" t="s">
        <v>253</v>
      </c>
      <c r="D14" s="9" t="s">
        <v>254</v>
      </c>
      <c r="E14" s="9" t="s">
        <v>243</v>
      </c>
      <c r="F14" s="9" t="s">
        <v>245</v>
      </c>
      <c r="G14" s="10" t="s">
        <v>251</v>
      </c>
      <c r="H14" s="72">
        <v>877</v>
      </c>
      <c r="I14" s="11">
        <v>-877</v>
      </c>
      <c r="J14" s="11">
        <v>0</v>
      </c>
    </row>
    <row r="15" spans="1:10" ht="25.5">
      <c r="A15" s="20" t="s">
        <v>255</v>
      </c>
      <c r="B15" s="8" t="s">
        <v>242</v>
      </c>
      <c r="C15" s="9" t="s">
        <v>253</v>
      </c>
      <c r="D15" s="9" t="s">
        <v>250</v>
      </c>
      <c r="E15" s="9" t="s">
        <v>243</v>
      </c>
      <c r="F15" s="9" t="s">
        <v>245</v>
      </c>
      <c r="G15" s="10" t="s">
        <v>251</v>
      </c>
      <c r="H15" s="72">
        <v>88537</v>
      </c>
      <c r="I15" s="11"/>
      <c r="J15" s="11">
        <v>88537</v>
      </c>
    </row>
    <row r="16" spans="1:10" ht="12.75">
      <c r="A16" s="20" t="s">
        <v>322</v>
      </c>
      <c r="B16" s="8" t="s">
        <v>242</v>
      </c>
      <c r="C16" s="9" t="s">
        <v>253</v>
      </c>
      <c r="D16" s="9" t="s">
        <v>264</v>
      </c>
      <c r="E16" s="9" t="s">
        <v>248</v>
      </c>
      <c r="F16" s="9" t="s">
        <v>245</v>
      </c>
      <c r="G16" s="10" t="s">
        <v>251</v>
      </c>
      <c r="H16" s="72">
        <v>5.2</v>
      </c>
      <c r="I16" s="11"/>
      <c r="J16" s="11">
        <v>5.2</v>
      </c>
    </row>
    <row r="17" spans="1:10" ht="25.5">
      <c r="A17" s="20" t="s">
        <v>344</v>
      </c>
      <c r="B17" s="8" t="s">
        <v>242</v>
      </c>
      <c r="C17" s="9" t="s">
        <v>253</v>
      </c>
      <c r="D17" s="9" t="s">
        <v>293</v>
      </c>
      <c r="E17" s="9" t="s">
        <v>256</v>
      </c>
      <c r="F17" s="9" t="s">
        <v>245</v>
      </c>
      <c r="G17" s="10" t="s">
        <v>251</v>
      </c>
      <c r="H17" s="72">
        <v>0</v>
      </c>
      <c r="I17" s="11">
        <v>877</v>
      </c>
      <c r="J17" s="11">
        <v>877</v>
      </c>
    </row>
    <row r="18" spans="1:10" s="7" customFormat="1" ht="12.75">
      <c r="A18" s="37" t="s">
        <v>257</v>
      </c>
      <c r="B18" s="12" t="s">
        <v>242</v>
      </c>
      <c r="C18" s="13" t="s">
        <v>258</v>
      </c>
      <c r="D18" s="13" t="s">
        <v>244</v>
      </c>
      <c r="E18" s="13" t="s">
        <v>243</v>
      </c>
      <c r="F18" s="13" t="s">
        <v>245</v>
      </c>
      <c r="G18" s="14" t="s">
        <v>246</v>
      </c>
      <c r="H18" s="73">
        <v>52831</v>
      </c>
      <c r="I18" s="15">
        <v>0</v>
      </c>
      <c r="J18" s="15">
        <v>52831</v>
      </c>
    </row>
    <row r="19" spans="1:10" ht="12.75">
      <c r="A19" s="20" t="s">
        <v>259</v>
      </c>
      <c r="B19" s="8" t="s">
        <v>242</v>
      </c>
      <c r="C19" s="9" t="s">
        <v>258</v>
      </c>
      <c r="D19" s="9" t="s">
        <v>254</v>
      </c>
      <c r="E19" s="9" t="s">
        <v>243</v>
      </c>
      <c r="F19" s="9" t="s">
        <v>245</v>
      </c>
      <c r="G19" s="10" t="s">
        <v>251</v>
      </c>
      <c r="H19" s="72">
        <v>11264</v>
      </c>
      <c r="I19" s="11"/>
      <c r="J19" s="11">
        <v>11264</v>
      </c>
    </row>
    <row r="20" spans="1:10" ht="12.75">
      <c r="A20" s="20" t="s">
        <v>260</v>
      </c>
      <c r="B20" s="8" t="s">
        <v>242</v>
      </c>
      <c r="C20" s="9" t="s">
        <v>258</v>
      </c>
      <c r="D20" s="9" t="s">
        <v>261</v>
      </c>
      <c r="E20" s="9" t="s">
        <v>243</v>
      </c>
      <c r="F20" s="9" t="s">
        <v>245</v>
      </c>
      <c r="G20" s="10" t="s">
        <v>251</v>
      </c>
      <c r="H20" s="72">
        <v>41567</v>
      </c>
      <c r="I20" s="11"/>
      <c r="J20" s="11">
        <v>41567</v>
      </c>
    </row>
    <row r="21" spans="1:10" s="7" customFormat="1" ht="12.75">
      <c r="A21" s="37" t="s">
        <v>262</v>
      </c>
      <c r="B21" s="12" t="s">
        <v>242</v>
      </c>
      <c r="C21" s="13" t="s">
        <v>263</v>
      </c>
      <c r="D21" s="13" t="s">
        <v>244</v>
      </c>
      <c r="E21" s="13" t="s">
        <v>243</v>
      </c>
      <c r="F21" s="13" t="s">
        <v>245</v>
      </c>
      <c r="G21" s="14" t="s">
        <v>246</v>
      </c>
      <c r="H21" s="73">
        <v>11696</v>
      </c>
      <c r="I21" s="15"/>
      <c r="J21" s="15">
        <v>11696</v>
      </c>
    </row>
    <row r="22" spans="1:10" s="7" customFormat="1" ht="38.25">
      <c r="A22" s="37" t="s">
        <v>266</v>
      </c>
      <c r="B22" s="12" t="s">
        <v>242</v>
      </c>
      <c r="C22" s="13" t="s">
        <v>267</v>
      </c>
      <c r="D22" s="13" t="s">
        <v>244</v>
      </c>
      <c r="E22" s="13" t="s">
        <v>243</v>
      </c>
      <c r="F22" s="13" t="s">
        <v>245</v>
      </c>
      <c r="G22" s="14" t="s">
        <v>246</v>
      </c>
      <c r="H22" s="73">
        <v>72452.5</v>
      </c>
      <c r="I22" s="15">
        <v>0</v>
      </c>
      <c r="J22" s="15">
        <v>72452.5</v>
      </c>
    </row>
    <row r="23" spans="1:10" ht="76.5">
      <c r="A23" s="20" t="s">
        <v>318</v>
      </c>
      <c r="B23" s="8" t="s">
        <v>242</v>
      </c>
      <c r="C23" s="9" t="s">
        <v>267</v>
      </c>
      <c r="D23" s="9" t="s">
        <v>268</v>
      </c>
      <c r="E23" s="9" t="s">
        <v>243</v>
      </c>
      <c r="F23" s="9" t="s">
        <v>245</v>
      </c>
      <c r="G23" s="10" t="s">
        <v>269</v>
      </c>
      <c r="H23" s="72">
        <v>28689</v>
      </c>
      <c r="I23" s="11"/>
      <c r="J23" s="11">
        <v>28689</v>
      </c>
    </row>
    <row r="24" spans="1:10" ht="25.5">
      <c r="A24" s="20" t="s">
        <v>270</v>
      </c>
      <c r="B24" s="8" t="s">
        <v>242</v>
      </c>
      <c r="C24" s="9" t="s">
        <v>267</v>
      </c>
      <c r="D24" s="9" t="s">
        <v>265</v>
      </c>
      <c r="E24" s="9" t="s">
        <v>243</v>
      </c>
      <c r="F24" s="9" t="s">
        <v>245</v>
      </c>
      <c r="G24" s="10" t="s">
        <v>269</v>
      </c>
      <c r="H24" s="72">
        <v>1464.9</v>
      </c>
      <c r="I24" s="11"/>
      <c r="J24" s="11">
        <v>1464.9</v>
      </c>
    </row>
    <row r="25" spans="1:10" ht="76.5">
      <c r="A25" s="20" t="s">
        <v>319</v>
      </c>
      <c r="B25" s="8" t="s">
        <v>242</v>
      </c>
      <c r="C25" s="9" t="s">
        <v>267</v>
      </c>
      <c r="D25" s="9" t="s">
        <v>271</v>
      </c>
      <c r="E25" s="9" t="s">
        <v>243</v>
      </c>
      <c r="F25" s="9" t="s">
        <v>245</v>
      </c>
      <c r="G25" s="10" t="s">
        <v>269</v>
      </c>
      <c r="H25" s="72">
        <v>42298.6</v>
      </c>
      <c r="I25" s="11"/>
      <c r="J25" s="11">
        <v>42298.6</v>
      </c>
    </row>
    <row r="26" spans="1:10" s="7" customFormat="1" ht="25.5">
      <c r="A26" s="37" t="s">
        <v>272</v>
      </c>
      <c r="B26" s="12" t="s">
        <v>242</v>
      </c>
      <c r="C26" s="13" t="s">
        <v>273</v>
      </c>
      <c r="D26" s="13" t="s">
        <v>244</v>
      </c>
      <c r="E26" s="13" t="s">
        <v>243</v>
      </c>
      <c r="F26" s="13" t="s">
        <v>245</v>
      </c>
      <c r="G26" s="14" t="s">
        <v>246</v>
      </c>
      <c r="H26" s="73">
        <v>2960</v>
      </c>
      <c r="I26" s="15">
        <v>250</v>
      </c>
      <c r="J26" s="15">
        <v>3210</v>
      </c>
    </row>
    <row r="27" spans="1:10" ht="12.75" customHeight="1">
      <c r="A27" s="20" t="s">
        <v>274</v>
      </c>
      <c r="B27" s="8" t="s">
        <v>242</v>
      </c>
      <c r="C27" s="9" t="s">
        <v>273</v>
      </c>
      <c r="D27" s="9" t="s">
        <v>254</v>
      </c>
      <c r="E27" s="9" t="s">
        <v>248</v>
      </c>
      <c r="F27" s="9" t="s">
        <v>245</v>
      </c>
      <c r="G27" s="10" t="s">
        <v>269</v>
      </c>
      <c r="H27" s="72">
        <v>2960</v>
      </c>
      <c r="I27" s="11">
        <v>250</v>
      </c>
      <c r="J27" s="11">
        <v>3210</v>
      </c>
    </row>
    <row r="28" spans="1:10" ht="27.75" customHeight="1">
      <c r="A28" s="37" t="s">
        <v>329</v>
      </c>
      <c r="B28" s="12" t="s">
        <v>242</v>
      </c>
      <c r="C28" s="13" t="s">
        <v>307</v>
      </c>
      <c r="D28" s="13" t="s">
        <v>244</v>
      </c>
      <c r="E28" s="13" t="s">
        <v>243</v>
      </c>
      <c r="F28" s="13" t="s">
        <v>245</v>
      </c>
      <c r="G28" s="14" t="s">
        <v>246</v>
      </c>
      <c r="H28" s="73">
        <v>150</v>
      </c>
      <c r="I28" s="15">
        <v>185.4</v>
      </c>
      <c r="J28" s="15">
        <v>335.4</v>
      </c>
    </row>
    <row r="29" spans="1:10" s="7" customFormat="1" ht="25.5">
      <c r="A29" s="37" t="s">
        <v>275</v>
      </c>
      <c r="B29" s="12" t="s">
        <v>242</v>
      </c>
      <c r="C29" s="13" t="s">
        <v>276</v>
      </c>
      <c r="D29" s="13" t="s">
        <v>244</v>
      </c>
      <c r="E29" s="13" t="s">
        <v>243</v>
      </c>
      <c r="F29" s="13" t="s">
        <v>245</v>
      </c>
      <c r="G29" s="14" t="s">
        <v>246</v>
      </c>
      <c r="H29" s="73">
        <v>42681</v>
      </c>
      <c r="I29" s="15">
        <v>2395.1</v>
      </c>
      <c r="J29" s="15">
        <v>45076.1</v>
      </c>
    </row>
    <row r="30" spans="1:10" s="7" customFormat="1" ht="12.75">
      <c r="A30" s="37" t="s">
        <v>277</v>
      </c>
      <c r="B30" s="12" t="s">
        <v>242</v>
      </c>
      <c r="C30" s="13" t="s">
        <v>278</v>
      </c>
      <c r="D30" s="13" t="s">
        <v>244</v>
      </c>
      <c r="E30" s="13" t="s">
        <v>243</v>
      </c>
      <c r="F30" s="13" t="s">
        <v>245</v>
      </c>
      <c r="G30" s="14" t="s">
        <v>246</v>
      </c>
      <c r="H30" s="73">
        <v>10687</v>
      </c>
      <c r="I30" s="15"/>
      <c r="J30" s="15">
        <v>10687</v>
      </c>
    </row>
    <row r="31" spans="1:10" s="7" customFormat="1" ht="12.75">
      <c r="A31" s="37" t="s">
        <v>279</v>
      </c>
      <c r="B31" s="12" t="s">
        <v>242</v>
      </c>
      <c r="C31" s="13" t="s">
        <v>280</v>
      </c>
      <c r="D31" s="13" t="s">
        <v>244</v>
      </c>
      <c r="E31" s="13" t="s">
        <v>243</v>
      </c>
      <c r="F31" s="13" t="s">
        <v>245</v>
      </c>
      <c r="G31" s="14" t="s">
        <v>246</v>
      </c>
      <c r="H31" s="73">
        <v>1107</v>
      </c>
      <c r="I31" s="15">
        <v>12356.8</v>
      </c>
      <c r="J31" s="15">
        <v>13463.8</v>
      </c>
    </row>
    <row r="32" spans="1:13" s="27" customFormat="1" ht="22.5" customHeight="1">
      <c r="A32" s="35" t="s">
        <v>281</v>
      </c>
      <c r="B32" s="31" t="s">
        <v>241</v>
      </c>
      <c r="C32" s="32" t="s">
        <v>243</v>
      </c>
      <c r="D32" s="32" t="s">
        <v>244</v>
      </c>
      <c r="E32" s="32" t="s">
        <v>243</v>
      </c>
      <c r="F32" s="32" t="s">
        <v>245</v>
      </c>
      <c r="G32" s="33" t="s">
        <v>246</v>
      </c>
      <c r="H32" s="34">
        <v>613126.1</v>
      </c>
      <c r="I32" s="34">
        <v>129630.5</v>
      </c>
      <c r="J32" s="34">
        <v>742756.6</v>
      </c>
      <c r="M32" s="64"/>
    </row>
    <row r="33" spans="1:13" s="27" customFormat="1" ht="36" customHeight="1">
      <c r="A33" s="42" t="s">
        <v>320</v>
      </c>
      <c r="B33" s="80" t="s">
        <v>241</v>
      </c>
      <c r="C33" s="81" t="s">
        <v>256</v>
      </c>
      <c r="D33" s="81" t="s">
        <v>244</v>
      </c>
      <c r="E33" s="81" t="s">
        <v>243</v>
      </c>
      <c r="F33" s="81" t="s">
        <v>245</v>
      </c>
      <c r="G33" s="82" t="s">
        <v>246</v>
      </c>
      <c r="H33" s="43">
        <v>613126.1</v>
      </c>
      <c r="I33" s="43">
        <v>138546.8</v>
      </c>
      <c r="J33" s="43">
        <v>751672.9</v>
      </c>
      <c r="M33" s="64"/>
    </row>
    <row r="34" spans="1:10" s="25" customFormat="1" ht="24.75" customHeight="1">
      <c r="A34" s="44" t="s">
        <v>284</v>
      </c>
      <c r="B34" s="45" t="s">
        <v>241</v>
      </c>
      <c r="C34" s="46" t="s">
        <v>256</v>
      </c>
      <c r="D34" s="46" t="s">
        <v>250</v>
      </c>
      <c r="E34" s="46" t="s">
        <v>243</v>
      </c>
      <c r="F34" s="46" t="s">
        <v>245</v>
      </c>
      <c r="G34" s="47" t="s">
        <v>282</v>
      </c>
      <c r="H34" s="48">
        <v>174072.3</v>
      </c>
      <c r="I34" s="48">
        <v>125037.5</v>
      </c>
      <c r="J34" s="48">
        <v>299109.8</v>
      </c>
    </row>
    <row r="35" spans="1:10" ht="42.75" customHeight="1">
      <c r="A35" s="20" t="s">
        <v>337</v>
      </c>
      <c r="B35" s="8" t="s">
        <v>241</v>
      </c>
      <c r="C35" s="9" t="s">
        <v>256</v>
      </c>
      <c r="D35" s="9" t="s">
        <v>338</v>
      </c>
      <c r="E35" s="9" t="s">
        <v>283</v>
      </c>
      <c r="F35" s="9" t="s">
        <v>245</v>
      </c>
      <c r="G35" s="10" t="s">
        <v>282</v>
      </c>
      <c r="H35" s="11">
        <v>0</v>
      </c>
      <c r="I35" s="11">
        <v>53411.5</v>
      </c>
      <c r="J35" s="11">
        <v>53411.5</v>
      </c>
    </row>
    <row r="36" spans="1:10" ht="67.5" customHeight="1">
      <c r="A36" s="39" t="s">
        <v>352</v>
      </c>
      <c r="B36" s="8"/>
      <c r="C36" s="9"/>
      <c r="D36" s="9"/>
      <c r="E36" s="9"/>
      <c r="F36" s="9"/>
      <c r="G36" s="10"/>
      <c r="H36" s="11"/>
      <c r="I36" s="11">
        <v>14930</v>
      </c>
      <c r="J36" s="11">
        <v>14930</v>
      </c>
    </row>
    <row r="37" spans="1:10" ht="49.5" customHeight="1">
      <c r="A37" s="39" t="s">
        <v>353</v>
      </c>
      <c r="B37" s="8"/>
      <c r="C37" s="9"/>
      <c r="D37" s="9"/>
      <c r="E37" s="9"/>
      <c r="F37" s="9"/>
      <c r="G37" s="10"/>
      <c r="H37" s="11"/>
      <c r="I37" s="11">
        <v>8611.1</v>
      </c>
      <c r="J37" s="11">
        <v>8611.1</v>
      </c>
    </row>
    <row r="38" spans="1:10" ht="49.5" customHeight="1">
      <c r="A38" s="40" t="s">
        <v>354</v>
      </c>
      <c r="B38" s="8"/>
      <c r="C38" s="9"/>
      <c r="D38" s="9"/>
      <c r="E38" s="9"/>
      <c r="F38" s="9"/>
      <c r="G38" s="10"/>
      <c r="H38" s="11"/>
      <c r="I38" s="11">
        <v>12000</v>
      </c>
      <c r="J38" s="11">
        <v>12000</v>
      </c>
    </row>
    <row r="39" spans="1:10" ht="72.75" customHeight="1">
      <c r="A39" s="40" t="s">
        <v>355</v>
      </c>
      <c r="B39" s="8"/>
      <c r="C39" s="9"/>
      <c r="D39" s="9"/>
      <c r="E39" s="9"/>
      <c r="F39" s="9"/>
      <c r="G39" s="10"/>
      <c r="H39" s="11"/>
      <c r="I39" s="11">
        <v>17870.4</v>
      </c>
      <c r="J39" s="11">
        <v>17870.4</v>
      </c>
    </row>
    <row r="40" spans="1:10" ht="72.75" customHeight="1">
      <c r="A40" s="41" t="s">
        <v>376</v>
      </c>
      <c r="B40" s="8" t="s">
        <v>241</v>
      </c>
      <c r="C40" s="9" t="s">
        <v>256</v>
      </c>
      <c r="D40" s="9" t="s">
        <v>372</v>
      </c>
      <c r="E40" s="9" t="s">
        <v>283</v>
      </c>
      <c r="F40" s="9" t="s">
        <v>377</v>
      </c>
      <c r="G40" s="10" t="s">
        <v>282</v>
      </c>
      <c r="H40" s="11"/>
      <c r="I40" s="11">
        <v>4956.4</v>
      </c>
      <c r="J40" s="11">
        <v>4956.4</v>
      </c>
    </row>
    <row r="41" spans="1:10" ht="89.25">
      <c r="A41" s="20" t="s">
        <v>371</v>
      </c>
      <c r="B41" s="8" t="s">
        <v>241</v>
      </c>
      <c r="C41" s="9" t="s">
        <v>256</v>
      </c>
      <c r="D41" s="9" t="s">
        <v>372</v>
      </c>
      <c r="E41" s="9" t="s">
        <v>283</v>
      </c>
      <c r="F41" s="9" t="s">
        <v>373</v>
      </c>
      <c r="G41" s="10" t="s">
        <v>282</v>
      </c>
      <c r="H41" s="11"/>
      <c r="I41" s="11">
        <v>13222.5</v>
      </c>
      <c r="J41" s="11">
        <v>13222.5</v>
      </c>
    </row>
    <row r="42" spans="1:10" ht="38.25">
      <c r="A42" s="20" t="s">
        <v>378</v>
      </c>
      <c r="B42" s="8" t="s">
        <v>241</v>
      </c>
      <c r="C42" s="9" t="s">
        <v>256</v>
      </c>
      <c r="D42" s="9" t="s">
        <v>374</v>
      </c>
      <c r="E42" s="9" t="s">
        <v>283</v>
      </c>
      <c r="F42" s="9" t="s">
        <v>377</v>
      </c>
      <c r="G42" s="10" t="s">
        <v>282</v>
      </c>
      <c r="H42" s="11"/>
      <c r="I42" s="11">
        <v>8741.5</v>
      </c>
      <c r="J42" s="11">
        <v>8741.5</v>
      </c>
    </row>
    <row r="43" spans="1:10" ht="63.75">
      <c r="A43" s="20" t="s">
        <v>375</v>
      </c>
      <c r="B43" s="8" t="s">
        <v>241</v>
      </c>
      <c r="C43" s="9" t="s">
        <v>256</v>
      </c>
      <c r="D43" s="9" t="s">
        <v>374</v>
      </c>
      <c r="E43" s="9" t="s">
        <v>283</v>
      </c>
      <c r="F43" s="9" t="s">
        <v>373</v>
      </c>
      <c r="G43" s="10" t="s">
        <v>282</v>
      </c>
      <c r="H43" s="11"/>
      <c r="I43" s="11">
        <v>1857.9</v>
      </c>
      <c r="J43" s="11">
        <v>1857.9</v>
      </c>
    </row>
    <row r="44" spans="1:10" ht="25.5">
      <c r="A44" s="20" t="s">
        <v>369</v>
      </c>
      <c r="B44" s="8" t="s">
        <v>241</v>
      </c>
      <c r="C44" s="9" t="s">
        <v>256</v>
      </c>
      <c r="D44" s="9" t="s">
        <v>370</v>
      </c>
      <c r="E44" s="9" t="s">
        <v>283</v>
      </c>
      <c r="F44" s="9" t="s">
        <v>245</v>
      </c>
      <c r="G44" s="10" t="s">
        <v>282</v>
      </c>
      <c r="H44" s="11"/>
      <c r="I44" s="11">
        <v>15403</v>
      </c>
      <c r="J44" s="11">
        <v>15403</v>
      </c>
    </row>
    <row r="45" spans="1:10" ht="38.25">
      <c r="A45" s="20" t="s">
        <v>367</v>
      </c>
      <c r="B45" s="8" t="s">
        <v>241</v>
      </c>
      <c r="C45" s="9" t="s">
        <v>256</v>
      </c>
      <c r="D45" s="9" t="s">
        <v>368</v>
      </c>
      <c r="E45" s="9" t="s">
        <v>283</v>
      </c>
      <c r="F45" s="9" t="s">
        <v>245</v>
      </c>
      <c r="G45" s="10" t="s">
        <v>282</v>
      </c>
      <c r="H45" s="11"/>
      <c r="I45" s="11">
        <v>2400</v>
      </c>
      <c r="J45" s="11">
        <v>2400</v>
      </c>
    </row>
    <row r="46" spans="1:10" ht="15" customHeight="1">
      <c r="A46" s="20" t="s">
        <v>295</v>
      </c>
      <c r="B46" s="8" t="s">
        <v>241</v>
      </c>
      <c r="C46" s="9" t="s">
        <v>256</v>
      </c>
      <c r="D46" s="9" t="s">
        <v>285</v>
      </c>
      <c r="E46" s="9" t="s">
        <v>283</v>
      </c>
      <c r="F46" s="9" t="s">
        <v>245</v>
      </c>
      <c r="G46" s="10" t="s">
        <v>282</v>
      </c>
      <c r="H46" s="11">
        <v>174072.3</v>
      </c>
      <c r="I46" s="11">
        <v>25044.7</v>
      </c>
      <c r="J46" s="11">
        <v>199117</v>
      </c>
    </row>
    <row r="47" spans="1:10" ht="38.25">
      <c r="A47" s="39" t="s">
        <v>363</v>
      </c>
      <c r="B47" s="8"/>
      <c r="C47" s="9"/>
      <c r="D47" s="9"/>
      <c r="E47" s="9"/>
      <c r="F47" s="9"/>
      <c r="G47" s="10"/>
      <c r="H47" s="11">
        <v>31764</v>
      </c>
      <c r="I47" s="11"/>
      <c r="J47" s="11">
        <v>31764</v>
      </c>
    </row>
    <row r="48" spans="1:10" ht="114.75">
      <c r="A48" s="39" t="s">
        <v>356</v>
      </c>
      <c r="B48" s="8"/>
      <c r="C48" s="9"/>
      <c r="D48" s="9"/>
      <c r="E48" s="9"/>
      <c r="F48" s="9"/>
      <c r="G48" s="10"/>
      <c r="H48" s="11"/>
      <c r="I48" s="11">
        <v>4000</v>
      </c>
      <c r="J48" s="11">
        <v>4000</v>
      </c>
    </row>
    <row r="49" spans="1:10" ht="89.25">
      <c r="A49" s="39" t="s">
        <v>357</v>
      </c>
      <c r="B49" s="8"/>
      <c r="C49" s="9"/>
      <c r="D49" s="9"/>
      <c r="E49" s="9"/>
      <c r="F49" s="9"/>
      <c r="G49" s="10"/>
      <c r="H49" s="11"/>
      <c r="I49" s="11">
        <v>4000</v>
      </c>
      <c r="J49" s="11">
        <v>4000</v>
      </c>
    </row>
    <row r="50" spans="1:10" ht="89.25">
      <c r="A50" s="39" t="s">
        <v>308</v>
      </c>
      <c r="B50" s="8"/>
      <c r="C50" s="9"/>
      <c r="D50" s="9"/>
      <c r="E50" s="9"/>
      <c r="F50" s="9"/>
      <c r="G50" s="10"/>
      <c r="H50" s="11">
        <v>17.4</v>
      </c>
      <c r="I50" s="11"/>
      <c r="J50" s="11">
        <v>17.4</v>
      </c>
    </row>
    <row r="51" spans="1:10" ht="51">
      <c r="A51" s="39" t="s">
        <v>312</v>
      </c>
      <c r="B51" s="8"/>
      <c r="C51" s="9"/>
      <c r="D51" s="9"/>
      <c r="E51" s="9"/>
      <c r="F51" s="9"/>
      <c r="G51" s="10"/>
      <c r="H51" s="11">
        <v>3593</v>
      </c>
      <c r="I51" s="11"/>
      <c r="J51" s="11">
        <v>3593</v>
      </c>
    </row>
    <row r="52" spans="1:10" ht="38.25">
      <c r="A52" s="40" t="s">
        <v>345</v>
      </c>
      <c r="B52" s="8"/>
      <c r="C52" s="9"/>
      <c r="D52" s="9"/>
      <c r="E52" s="9"/>
      <c r="F52" s="9"/>
      <c r="G52" s="10"/>
      <c r="H52" s="11">
        <v>11916.3</v>
      </c>
      <c r="I52" s="11"/>
      <c r="J52" s="11">
        <v>11916.3</v>
      </c>
    </row>
    <row r="53" spans="1:10" ht="63.75">
      <c r="A53" s="40" t="s">
        <v>332</v>
      </c>
      <c r="B53" s="8"/>
      <c r="C53" s="9"/>
      <c r="D53" s="9"/>
      <c r="E53" s="9"/>
      <c r="F53" s="9"/>
      <c r="G53" s="10"/>
      <c r="H53" s="11">
        <v>14582.9</v>
      </c>
      <c r="I53" s="11"/>
      <c r="J53" s="11">
        <v>14582.9</v>
      </c>
    </row>
    <row r="54" spans="1:10" ht="51">
      <c r="A54" s="40" t="s">
        <v>333</v>
      </c>
      <c r="B54" s="8"/>
      <c r="C54" s="9"/>
      <c r="D54" s="9"/>
      <c r="E54" s="9"/>
      <c r="F54" s="9"/>
      <c r="G54" s="10"/>
      <c r="H54" s="11">
        <v>27885</v>
      </c>
      <c r="I54" s="11"/>
      <c r="J54" s="11">
        <v>27885</v>
      </c>
    </row>
    <row r="55" spans="1:10" ht="63.75">
      <c r="A55" s="40" t="s">
        <v>365</v>
      </c>
      <c r="B55" s="8"/>
      <c r="C55" s="9"/>
      <c r="D55" s="9"/>
      <c r="E55" s="9"/>
      <c r="F55" s="9"/>
      <c r="G55" s="10"/>
      <c r="H55" s="11">
        <v>2705.8</v>
      </c>
      <c r="I55" s="11"/>
      <c r="J55" s="11">
        <v>2705.8</v>
      </c>
    </row>
    <row r="56" spans="1:10" ht="102">
      <c r="A56" s="40" t="s">
        <v>358</v>
      </c>
      <c r="B56" s="21"/>
      <c r="C56" s="22"/>
      <c r="D56" s="22"/>
      <c r="E56" s="22"/>
      <c r="F56" s="22"/>
      <c r="G56" s="23"/>
      <c r="H56" s="24">
        <v>33728.3</v>
      </c>
      <c r="I56" s="24">
        <v>23892.3</v>
      </c>
      <c r="J56" s="24">
        <v>57620.6</v>
      </c>
    </row>
    <row r="57" spans="1:10" ht="76.5">
      <c r="A57" s="40" t="s">
        <v>364</v>
      </c>
      <c r="B57" s="21"/>
      <c r="C57" s="22"/>
      <c r="D57" s="22"/>
      <c r="E57" s="22"/>
      <c r="F57" s="22"/>
      <c r="G57" s="23"/>
      <c r="H57" s="24">
        <v>0</v>
      </c>
      <c r="I57" s="24">
        <v>40153.4</v>
      </c>
      <c r="J57" s="24">
        <v>40153.4</v>
      </c>
    </row>
    <row r="58" spans="1:10" ht="51">
      <c r="A58" s="40" t="s">
        <v>309</v>
      </c>
      <c r="B58" s="21"/>
      <c r="C58" s="22"/>
      <c r="D58" s="22"/>
      <c r="E58" s="22"/>
      <c r="F58" s="22"/>
      <c r="G58" s="23"/>
      <c r="H58" s="24">
        <v>348</v>
      </c>
      <c r="I58" s="24"/>
      <c r="J58" s="24">
        <v>348</v>
      </c>
    </row>
    <row r="59" spans="1:10" ht="63.75">
      <c r="A59" s="39" t="s">
        <v>324</v>
      </c>
      <c r="B59" s="8"/>
      <c r="C59" s="9"/>
      <c r="D59" s="9"/>
      <c r="E59" s="9"/>
      <c r="F59" s="9"/>
      <c r="G59" s="10"/>
      <c r="H59" s="11">
        <v>10000</v>
      </c>
      <c r="I59" s="11">
        <v>-10000</v>
      </c>
      <c r="J59" s="11">
        <v>0</v>
      </c>
    </row>
    <row r="60" spans="1:10" ht="51">
      <c r="A60" s="39" t="s">
        <v>346</v>
      </c>
      <c r="B60" s="8"/>
      <c r="C60" s="9"/>
      <c r="D60" s="9"/>
      <c r="E60" s="9"/>
      <c r="F60" s="9"/>
      <c r="G60" s="10"/>
      <c r="H60" s="11">
        <v>12000</v>
      </c>
      <c r="I60" s="11">
        <v>-12000</v>
      </c>
      <c r="J60" s="11">
        <v>0</v>
      </c>
    </row>
    <row r="61" spans="1:10" ht="51">
      <c r="A61" s="39" t="s">
        <v>323</v>
      </c>
      <c r="B61" s="8"/>
      <c r="C61" s="9"/>
      <c r="D61" s="9"/>
      <c r="E61" s="9"/>
      <c r="F61" s="9"/>
      <c r="G61" s="10"/>
      <c r="H61" s="11">
        <v>7500</v>
      </c>
      <c r="I61" s="11">
        <v>-7500</v>
      </c>
      <c r="J61" s="11">
        <v>0</v>
      </c>
    </row>
    <row r="62" spans="1:10" ht="76.5">
      <c r="A62" s="39" t="s">
        <v>347</v>
      </c>
      <c r="B62" s="8"/>
      <c r="C62" s="9"/>
      <c r="D62" s="9"/>
      <c r="E62" s="9"/>
      <c r="F62" s="9"/>
      <c r="G62" s="10"/>
      <c r="H62" s="11">
        <v>17870.4</v>
      </c>
      <c r="I62" s="11">
        <v>-17870.4</v>
      </c>
      <c r="J62" s="11">
        <v>0</v>
      </c>
    </row>
    <row r="63" spans="1:10" ht="63.75">
      <c r="A63" s="39" t="s">
        <v>348</v>
      </c>
      <c r="B63" s="8"/>
      <c r="C63" s="9"/>
      <c r="D63" s="9"/>
      <c r="E63" s="9"/>
      <c r="F63" s="9"/>
      <c r="G63" s="10"/>
      <c r="H63" s="11">
        <v>161.2</v>
      </c>
      <c r="I63" s="11"/>
      <c r="J63" s="11">
        <v>161.2</v>
      </c>
    </row>
    <row r="64" spans="1:10" ht="51">
      <c r="A64" s="40" t="s">
        <v>366</v>
      </c>
      <c r="B64" s="8"/>
      <c r="C64" s="9"/>
      <c r="D64" s="9"/>
      <c r="E64" s="9"/>
      <c r="F64" s="9"/>
      <c r="G64" s="10"/>
      <c r="H64" s="11"/>
      <c r="I64" s="11">
        <v>300</v>
      </c>
      <c r="J64" s="11">
        <v>300</v>
      </c>
    </row>
    <row r="65" spans="1:10" ht="25.5">
      <c r="A65" s="40" t="s">
        <v>359</v>
      </c>
      <c r="B65" s="8"/>
      <c r="C65" s="9"/>
      <c r="D65" s="9"/>
      <c r="E65" s="9"/>
      <c r="F65" s="9"/>
      <c r="G65" s="10"/>
      <c r="H65" s="11"/>
      <c r="I65" s="11">
        <v>69.4</v>
      </c>
      <c r="J65" s="11">
        <v>69.4</v>
      </c>
    </row>
    <row r="66" spans="1:10" s="27" customFormat="1" ht="25.5">
      <c r="A66" s="44" t="s">
        <v>286</v>
      </c>
      <c r="B66" s="45" t="s">
        <v>241</v>
      </c>
      <c r="C66" s="46" t="s">
        <v>256</v>
      </c>
      <c r="D66" s="46" t="s">
        <v>264</v>
      </c>
      <c r="E66" s="46" t="s">
        <v>243</v>
      </c>
      <c r="F66" s="46" t="s">
        <v>245</v>
      </c>
      <c r="G66" s="47" t="s">
        <v>282</v>
      </c>
      <c r="H66" s="48">
        <v>438242.1</v>
      </c>
      <c r="I66" s="48">
        <v>13498.3</v>
      </c>
      <c r="J66" s="48">
        <v>451740.4</v>
      </c>
    </row>
    <row r="67" spans="1:10" ht="25.5">
      <c r="A67" s="20" t="s">
        <v>360</v>
      </c>
      <c r="B67" s="8" t="s">
        <v>241</v>
      </c>
      <c r="C67" s="9" t="s">
        <v>256</v>
      </c>
      <c r="D67" s="9" t="s">
        <v>361</v>
      </c>
      <c r="E67" s="9" t="s">
        <v>283</v>
      </c>
      <c r="F67" s="9" t="s">
        <v>245</v>
      </c>
      <c r="G67" s="10" t="s">
        <v>282</v>
      </c>
      <c r="H67" s="72"/>
      <c r="I67" s="11">
        <v>7400</v>
      </c>
      <c r="J67" s="11">
        <v>7400</v>
      </c>
    </row>
    <row r="68" spans="1:10" ht="38.25">
      <c r="A68" s="20" t="s">
        <v>287</v>
      </c>
      <c r="B68" s="8" t="s">
        <v>241</v>
      </c>
      <c r="C68" s="9" t="s">
        <v>256</v>
      </c>
      <c r="D68" s="9" t="s">
        <v>288</v>
      </c>
      <c r="E68" s="9" t="s">
        <v>283</v>
      </c>
      <c r="F68" s="9" t="s">
        <v>245</v>
      </c>
      <c r="G68" s="10" t="s">
        <v>282</v>
      </c>
      <c r="H68" s="72">
        <v>104207.7</v>
      </c>
      <c r="I68" s="11">
        <v>-18600</v>
      </c>
      <c r="J68" s="11">
        <v>85607.7</v>
      </c>
    </row>
    <row r="69" spans="1:10" ht="38.25">
      <c r="A69" s="20" t="s">
        <v>296</v>
      </c>
      <c r="B69" s="8" t="s">
        <v>241</v>
      </c>
      <c r="C69" s="9" t="s">
        <v>256</v>
      </c>
      <c r="D69" s="9" t="s">
        <v>289</v>
      </c>
      <c r="E69" s="9" t="s">
        <v>283</v>
      </c>
      <c r="F69" s="9" t="s">
        <v>245</v>
      </c>
      <c r="G69" s="10" t="s">
        <v>282</v>
      </c>
      <c r="H69" s="72">
        <v>17409.5</v>
      </c>
      <c r="I69" s="11">
        <v>-863.6</v>
      </c>
      <c r="J69" s="11">
        <v>16545.9</v>
      </c>
    </row>
    <row r="70" spans="1:10" ht="76.5">
      <c r="A70" s="39" t="s">
        <v>349</v>
      </c>
      <c r="B70" s="8"/>
      <c r="C70" s="9"/>
      <c r="D70" s="9"/>
      <c r="E70" s="9"/>
      <c r="F70" s="9"/>
      <c r="G70" s="10"/>
      <c r="H70" s="72">
        <v>488.3</v>
      </c>
      <c r="I70" s="11"/>
      <c r="J70" s="11">
        <v>488.3</v>
      </c>
    </row>
    <row r="71" spans="1:10" ht="51">
      <c r="A71" s="39" t="s">
        <v>350</v>
      </c>
      <c r="B71" s="8"/>
      <c r="C71" s="9"/>
      <c r="D71" s="9"/>
      <c r="E71" s="9"/>
      <c r="F71" s="9"/>
      <c r="G71" s="10"/>
      <c r="H71" s="72">
        <v>863.6</v>
      </c>
      <c r="I71" s="11">
        <v>-863.6</v>
      </c>
      <c r="J71" s="11">
        <v>0</v>
      </c>
    </row>
    <row r="72" spans="1:10" ht="51">
      <c r="A72" s="39" t="s">
        <v>325</v>
      </c>
      <c r="B72" s="8"/>
      <c r="C72" s="9"/>
      <c r="D72" s="9"/>
      <c r="E72" s="9"/>
      <c r="F72" s="9"/>
      <c r="G72" s="10"/>
      <c r="H72" s="72">
        <v>1464.8</v>
      </c>
      <c r="I72" s="11"/>
      <c r="J72" s="11">
        <v>1464.8</v>
      </c>
    </row>
    <row r="73" spans="1:10" ht="38.25">
      <c r="A73" s="39" t="s">
        <v>310</v>
      </c>
      <c r="B73" s="8"/>
      <c r="C73" s="9"/>
      <c r="D73" s="9"/>
      <c r="E73" s="9"/>
      <c r="F73" s="9"/>
      <c r="G73" s="10"/>
      <c r="H73" s="72">
        <v>1126.5</v>
      </c>
      <c r="I73" s="11"/>
      <c r="J73" s="11">
        <v>1126.5</v>
      </c>
    </row>
    <row r="74" spans="1:10" ht="76.5">
      <c r="A74" s="39" t="s">
        <v>317</v>
      </c>
      <c r="B74" s="8"/>
      <c r="C74" s="9"/>
      <c r="D74" s="9"/>
      <c r="E74" s="9"/>
      <c r="F74" s="9"/>
      <c r="G74" s="10"/>
      <c r="H74" s="72">
        <v>5</v>
      </c>
      <c r="I74" s="11"/>
      <c r="J74" s="11">
        <v>5</v>
      </c>
    </row>
    <row r="75" spans="1:10" ht="51">
      <c r="A75" s="39" t="s">
        <v>313</v>
      </c>
      <c r="B75" s="8"/>
      <c r="C75" s="9"/>
      <c r="D75" s="9"/>
      <c r="E75" s="9"/>
      <c r="F75" s="9"/>
      <c r="G75" s="10"/>
      <c r="H75" s="72">
        <v>5859</v>
      </c>
      <c r="I75" s="11"/>
      <c r="J75" s="11">
        <v>5859</v>
      </c>
    </row>
    <row r="76" spans="1:10" s="16" customFormat="1" ht="51">
      <c r="A76" s="39" t="s">
        <v>314</v>
      </c>
      <c r="B76" s="28"/>
      <c r="C76" s="29"/>
      <c r="D76" s="29"/>
      <c r="E76" s="29"/>
      <c r="F76" s="29"/>
      <c r="G76" s="30"/>
      <c r="H76" s="72">
        <v>7324.1</v>
      </c>
      <c r="I76" s="11"/>
      <c r="J76" s="11">
        <v>7324.1</v>
      </c>
    </row>
    <row r="77" spans="1:10" s="16" customFormat="1" ht="63.75">
      <c r="A77" s="39" t="s">
        <v>311</v>
      </c>
      <c r="B77" s="28"/>
      <c r="C77" s="29"/>
      <c r="D77" s="29"/>
      <c r="E77" s="29"/>
      <c r="F77" s="29"/>
      <c r="G77" s="30"/>
      <c r="H77" s="72">
        <v>228.2</v>
      </c>
      <c r="I77" s="11"/>
      <c r="J77" s="11">
        <v>228.2</v>
      </c>
    </row>
    <row r="78" spans="1:10" s="16" customFormat="1" ht="38.25">
      <c r="A78" s="39" t="s">
        <v>327</v>
      </c>
      <c r="B78" s="28"/>
      <c r="C78" s="29"/>
      <c r="D78" s="29"/>
      <c r="E78" s="29"/>
      <c r="F78" s="29"/>
      <c r="G78" s="30"/>
      <c r="H78" s="72">
        <v>50</v>
      </c>
      <c r="I78" s="11"/>
      <c r="J78" s="11">
        <v>50</v>
      </c>
    </row>
    <row r="79" spans="1:10" s="16" customFormat="1" ht="63.75">
      <c r="A79" s="20" t="s">
        <v>321</v>
      </c>
      <c r="B79" s="74" t="s">
        <v>241</v>
      </c>
      <c r="C79" s="75" t="s">
        <v>256</v>
      </c>
      <c r="D79" s="75" t="s">
        <v>290</v>
      </c>
      <c r="E79" s="75" t="s">
        <v>283</v>
      </c>
      <c r="F79" s="75" t="s">
        <v>245</v>
      </c>
      <c r="G79" s="76" t="s">
        <v>282</v>
      </c>
      <c r="H79" s="72">
        <v>6183.9</v>
      </c>
      <c r="I79" s="11">
        <v>5.5</v>
      </c>
      <c r="J79" s="11">
        <v>6189.4</v>
      </c>
    </row>
    <row r="80" spans="1:10" s="16" customFormat="1" ht="63.75">
      <c r="A80" s="20" t="s">
        <v>362</v>
      </c>
      <c r="B80" s="74" t="s">
        <v>241</v>
      </c>
      <c r="C80" s="75" t="s">
        <v>256</v>
      </c>
      <c r="D80" s="75" t="s">
        <v>297</v>
      </c>
      <c r="E80" s="75" t="s">
        <v>283</v>
      </c>
      <c r="F80" s="75" t="s">
        <v>245</v>
      </c>
      <c r="G80" s="76" t="s">
        <v>282</v>
      </c>
      <c r="H80" s="72">
        <v>15318</v>
      </c>
      <c r="I80" s="11"/>
      <c r="J80" s="11">
        <v>15318</v>
      </c>
    </row>
    <row r="81" spans="1:10" s="16" customFormat="1" ht="12.75">
      <c r="A81" s="20" t="s">
        <v>315</v>
      </c>
      <c r="B81" s="74" t="s">
        <v>241</v>
      </c>
      <c r="C81" s="75" t="s">
        <v>256</v>
      </c>
      <c r="D81" s="75" t="s">
        <v>291</v>
      </c>
      <c r="E81" s="75" t="s">
        <v>283</v>
      </c>
      <c r="F81" s="75" t="s">
        <v>245</v>
      </c>
      <c r="G81" s="76" t="s">
        <v>282</v>
      </c>
      <c r="H81" s="72">
        <v>295123</v>
      </c>
      <c r="I81" s="11">
        <v>25556.4</v>
      </c>
      <c r="J81" s="11">
        <v>320679.4</v>
      </c>
    </row>
    <row r="82" spans="1:10" s="16" customFormat="1" ht="38.25">
      <c r="A82" s="39" t="s">
        <v>326</v>
      </c>
      <c r="B82" s="74"/>
      <c r="C82" s="75"/>
      <c r="D82" s="75"/>
      <c r="E82" s="75"/>
      <c r="F82" s="75"/>
      <c r="G82" s="76"/>
      <c r="H82" s="72">
        <v>295123</v>
      </c>
      <c r="I82" s="11">
        <v>25556.4</v>
      </c>
      <c r="J82" s="11">
        <v>320679.4</v>
      </c>
    </row>
    <row r="83" spans="1:10" s="25" customFormat="1" ht="25.5" customHeight="1">
      <c r="A83" s="44" t="s">
        <v>292</v>
      </c>
      <c r="B83" s="77" t="s">
        <v>241</v>
      </c>
      <c r="C83" s="78" t="s">
        <v>256</v>
      </c>
      <c r="D83" s="78" t="s">
        <v>293</v>
      </c>
      <c r="E83" s="78" t="s">
        <v>243</v>
      </c>
      <c r="F83" s="78" t="s">
        <v>245</v>
      </c>
      <c r="G83" s="79" t="s">
        <v>282</v>
      </c>
      <c r="H83" s="48">
        <v>65</v>
      </c>
      <c r="I83" s="48">
        <v>11</v>
      </c>
      <c r="J83" s="48">
        <v>76</v>
      </c>
    </row>
    <row r="84" spans="1:10" ht="38.25">
      <c r="A84" s="38" t="s">
        <v>316</v>
      </c>
      <c r="B84" s="74" t="s">
        <v>241</v>
      </c>
      <c r="C84" s="75" t="s">
        <v>256</v>
      </c>
      <c r="D84" s="75" t="s">
        <v>306</v>
      </c>
      <c r="E84" s="75" t="s">
        <v>283</v>
      </c>
      <c r="F84" s="75" t="s">
        <v>245</v>
      </c>
      <c r="G84" s="76" t="s">
        <v>282</v>
      </c>
      <c r="H84" s="72">
        <v>65</v>
      </c>
      <c r="I84" s="11">
        <v>11</v>
      </c>
      <c r="J84" s="11">
        <v>76</v>
      </c>
    </row>
    <row r="85" spans="1:10" s="27" customFormat="1" ht="30" customHeight="1">
      <c r="A85" s="44" t="s">
        <v>303</v>
      </c>
      <c r="B85" s="45" t="s">
        <v>241</v>
      </c>
      <c r="C85" s="46" t="s">
        <v>256</v>
      </c>
      <c r="D85" s="46" t="s">
        <v>271</v>
      </c>
      <c r="E85" s="46" t="s">
        <v>243</v>
      </c>
      <c r="F85" s="46" t="s">
        <v>245</v>
      </c>
      <c r="G85" s="47" t="s">
        <v>282</v>
      </c>
      <c r="H85" s="48">
        <v>746.7</v>
      </c>
      <c r="I85" s="48">
        <v>0</v>
      </c>
      <c r="J85" s="48">
        <v>746.7</v>
      </c>
    </row>
    <row r="86" spans="1:10" ht="30.75" customHeight="1">
      <c r="A86" s="20" t="s">
        <v>305</v>
      </c>
      <c r="B86" s="8" t="s">
        <v>241</v>
      </c>
      <c r="C86" s="9" t="s">
        <v>256</v>
      </c>
      <c r="D86" s="9" t="s">
        <v>304</v>
      </c>
      <c r="E86" s="9" t="s">
        <v>283</v>
      </c>
      <c r="F86" s="9" t="s">
        <v>245</v>
      </c>
      <c r="G86" s="10" t="s">
        <v>282</v>
      </c>
      <c r="H86" s="11">
        <v>746.7</v>
      </c>
      <c r="I86" s="11">
        <v>0</v>
      </c>
      <c r="J86" s="11">
        <v>746.7</v>
      </c>
    </row>
    <row r="87" spans="1:10" ht="63" customHeight="1">
      <c r="A87" s="53" t="s">
        <v>328</v>
      </c>
      <c r="B87" s="54"/>
      <c r="C87" s="55"/>
      <c r="D87" s="55"/>
      <c r="E87" s="55"/>
      <c r="F87" s="55"/>
      <c r="G87" s="56"/>
      <c r="H87" s="57">
        <v>746.7</v>
      </c>
      <c r="I87" s="57"/>
      <c r="J87" s="57">
        <v>746.7</v>
      </c>
    </row>
    <row r="88" spans="1:10" ht="20.25" customHeight="1">
      <c r="A88" s="59" t="s">
        <v>340</v>
      </c>
      <c r="B88" s="60" t="s">
        <v>241</v>
      </c>
      <c r="C88" s="61" t="s">
        <v>339</v>
      </c>
      <c r="D88" s="61" t="s">
        <v>244</v>
      </c>
      <c r="E88" s="61" t="s">
        <v>243</v>
      </c>
      <c r="F88" s="61" t="s">
        <v>245</v>
      </c>
      <c r="G88" s="62" t="s">
        <v>246</v>
      </c>
      <c r="H88" s="63">
        <v>0</v>
      </c>
      <c r="I88" s="63">
        <v>800</v>
      </c>
      <c r="J88" s="63">
        <v>800</v>
      </c>
    </row>
    <row r="89" spans="1:10" ht="26.25" customHeight="1">
      <c r="A89" s="41" t="s">
        <v>342</v>
      </c>
      <c r="B89" s="8" t="s">
        <v>241</v>
      </c>
      <c r="C89" s="9" t="s">
        <v>339</v>
      </c>
      <c r="D89" s="9" t="s">
        <v>351</v>
      </c>
      <c r="E89" s="9" t="s">
        <v>283</v>
      </c>
      <c r="F89" s="9" t="s">
        <v>245</v>
      </c>
      <c r="G89" s="10" t="s">
        <v>341</v>
      </c>
      <c r="H89" s="11"/>
      <c r="I89" s="11">
        <v>800</v>
      </c>
      <c r="J89" s="11">
        <v>800</v>
      </c>
    </row>
    <row r="90" spans="1:10" ht="39" customHeight="1">
      <c r="A90" s="65" t="s">
        <v>334</v>
      </c>
      <c r="B90" s="66" t="s">
        <v>241</v>
      </c>
      <c r="C90" s="67" t="s">
        <v>336</v>
      </c>
      <c r="D90" s="67" t="s">
        <v>244</v>
      </c>
      <c r="E90" s="67" t="s">
        <v>243</v>
      </c>
      <c r="F90" s="67" t="s">
        <v>245</v>
      </c>
      <c r="G90" s="68" t="s">
        <v>246</v>
      </c>
      <c r="H90" s="69">
        <v>0</v>
      </c>
      <c r="I90" s="69">
        <v>-9716.3</v>
      </c>
      <c r="J90" s="69">
        <v>-9716.3</v>
      </c>
    </row>
    <row r="91" spans="1:10" ht="38.25" customHeight="1">
      <c r="A91" s="58" t="s">
        <v>335</v>
      </c>
      <c r="B91" s="49" t="s">
        <v>241</v>
      </c>
      <c r="C91" s="50" t="s">
        <v>336</v>
      </c>
      <c r="D91" s="50" t="s">
        <v>293</v>
      </c>
      <c r="E91" s="50" t="s">
        <v>283</v>
      </c>
      <c r="F91" s="50" t="s">
        <v>245</v>
      </c>
      <c r="G91" s="51" t="s">
        <v>282</v>
      </c>
      <c r="H91" s="52"/>
      <c r="I91" s="52">
        <v>-9716.3</v>
      </c>
      <c r="J91" s="52">
        <v>-9716.3</v>
      </c>
    </row>
    <row r="92" spans="1:10" ht="22.5" customHeight="1">
      <c r="A92" s="35" t="s">
        <v>294</v>
      </c>
      <c r="B92" s="31"/>
      <c r="C92" s="32"/>
      <c r="D92" s="32"/>
      <c r="E92" s="32"/>
      <c r="F92" s="32"/>
      <c r="G92" s="33"/>
      <c r="H92" s="34">
        <v>1407063</v>
      </c>
      <c r="I92" s="34">
        <v>144817.8</v>
      </c>
      <c r="J92" s="34">
        <v>1551880.8</v>
      </c>
    </row>
    <row r="93" spans="8:10" ht="12.75">
      <c r="H93" s="18"/>
      <c r="I93" s="18"/>
      <c r="J93" s="18"/>
    </row>
    <row r="95" ht="12.75">
      <c r="J95" s="18"/>
    </row>
  </sheetData>
  <sheetProtection/>
  <mergeCells count="3">
    <mergeCell ref="B9:G9"/>
    <mergeCell ref="A6:J6"/>
    <mergeCell ref="A7:J7"/>
  </mergeCells>
  <printOptions/>
  <pageMargins left="0.5511811023622047" right="0.15748031496062992" top="0.7874015748031497" bottom="0.35433070866141736" header="0.5118110236220472" footer="0.2362204724409449"/>
  <pageSetup horizontalDpi="600" verticalDpi="600" orientation="portrait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51"/>
  <sheetViews>
    <sheetView zoomScaleSheetLayoutView="55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7" sqref="E17"/>
    </sheetView>
  </sheetViews>
  <sheetFormatPr defaultColWidth="9.00390625" defaultRowHeight="12.75"/>
  <cols>
    <col min="1" max="1" width="66.375" style="500" customWidth="1"/>
    <col min="2" max="2" width="12.75390625" style="500" customWidth="1"/>
    <col min="3" max="3" width="11.125" style="500" customWidth="1"/>
    <col min="4" max="4" width="11.125" style="501" customWidth="1"/>
    <col min="5" max="5" width="11.125" style="500" customWidth="1"/>
    <col min="6" max="6" width="14.375" style="500" customWidth="1"/>
    <col min="7" max="7" width="12.00390625" style="500" customWidth="1"/>
    <col min="8" max="8" width="12.00390625" style="501" customWidth="1"/>
    <col min="9" max="9" width="12.00390625" style="500" customWidth="1"/>
    <col min="10" max="16384" width="8.00390625" style="500" customWidth="1"/>
  </cols>
  <sheetData>
    <row r="1" ht="12.75"/>
    <row r="2" ht="12.75"/>
    <row r="3" ht="12.75"/>
    <row r="4" ht="21.75" customHeight="1"/>
    <row r="5" ht="6" customHeight="1"/>
    <row r="6" ht="6" customHeight="1"/>
    <row r="7" spans="1:9" ht="33" customHeight="1">
      <c r="A7" s="502" t="s">
        <v>224</v>
      </c>
      <c r="B7" s="502"/>
      <c r="C7" s="502"/>
      <c r="D7" s="502"/>
      <c r="E7" s="502"/>
      <c r="F7" s="502"/>
      <c r="G7" s="502"/>
      <c r="H7" s="502"/>
      <c r="I7" s="502"/>
    </row>
    <row r="8" spans="1:8" ht="5.25" customHeight="1">
      <c r="A8" s="503"/>
      <c r="B8" s="503"/>
      <c r="C8" s="503"/>
      <c r="D8" s="503"/>
      <c r="H8" s="500"/>
    </row>
    <row r="9" spans="1:9" ht="12" customHeight="1">
      <c r="A9" s="504"/>
      <c r="E9" s="505"/>
      <c r="I9" s="505" t="s">
        <v>177</v>
      </c>
    </row>
    <row r="10" spans="1:9" ht="16.5" customHeight="1">
      <c r="A10" s="506" t="s">
        <v>178</v>
      </c>
      <c r="B10" s="506" t="s">
        <v>225</v>
      </c>
      <c r="C10" s="506" t="s">
        <v>180</v>
      </c>
      <c r="D10" s="506"/>
      <c r="E10" s="506"/>
      <c r="F10" s="507" t="s">
        <v>226</v>
      </c>
      <c r="G10" s="508" t="s">
        <v>180</v>
      </c>
      <c r="H10" s="509"/>
      <c r="I10" s="510"/>
    </row>
    <row r="11" spans="1:9" s="515" customFormat="1" ht="24" customHeight="1">
      <c r="A11" s="511"/>
      <c r="B11" s="511"/>
      <c r="C11" s="512" t="s">
        <v>181</v>
      </c>
      <c r="D11" s="512" t="s">
        <v>182</v>
      </c>
      <c r="E11" s="512" t="s">
        <v>183</v>
      </c>
      <c r="F11" s="513"/>
      <c r="G11" s="514" t="s">
        <v>181</v>
      </c>
      <c r="H11" s="514" t="s">
        <v>182</v>
      </c>
      <c r="I11" s="514" t="s">
        <v>183</v>
      </c>
    </row>
    <row r="12" spans="1:9" s="517" customFormat="1" ht="14.25" customHeight="1">
      <c r="A12" s="516">
        <v>1</v>
      </c>
      <c r="B12" s="516">
        <v>2</v>
      </c>
      <c r="C12" s="516">
        <v>3</v>
      </c>
      <c r="D12" s="516">
        <v>4</v>
      </c>
      <c r="E12" s="516">
        <v>5</v>
      </c>
      <c r="F12" s="516">
        <v>2</v>
      </c>
      <c r="G12" s="516">
        <v>3</v>
      </c>
      <c r="H12" s="516">
        <v>4</v>
      </c>
      <c r="I12" s="516">
        <v>5</v>
      </c>
    </row>
    <row r="13" spans="1:9" s="521" customFormat="1" ht="43.5" customHeight="1">
      <c r="A13" s="518" t="s">
        <v>184</v>
      </c>
      <c r="B13" s="519">
        <v>7490.5</v>
      </c>
      <c r="C13" s="519">
        <v>7490.5</v>
      </c>
      <c r="D13" s="519"/>
      <c r="E13" s="520"/>
      <c r="F13" s="519">
        <v>7558.7</v>
      </c>
      <c r="G13" s="519">
        <v>7558.7</v>
      </c>
      <c r="H13" s="519"/>
      <c r="I13" s="520"/>
    </row>
    <row r="14" spans="1:9" s="524" customFormat="1" ht="56.25" customHeight="1">
      <c r="A14" s="522" t="s">
        <v>185</v>
      </c>
      <c r="B14" s="519">
        <v>140</v>
      </c>
      <c r="C14" s="523">
        <v>140</v>
      </c>
      <c r="D14" s="523">
        <v>0</v>
      </c>
      <c r="E14" s="523">
        <v>0</v>
      </c>
      <c r="F14" s="519">
        <v>0</v>
      </c>
      <c r="G14" s="523">
        <v>0</v>
      </c>
      <c r="H14" s="523">
        <v>0</v>
      </c>
      <c r="I14" s="523">
        <v>0</v>
      </c>
    </row>
    <row r="15" spans="1:9" s="524" customFormat="1" ht="38.25">
      <c r="A15" s="525" t="s">
        <v>227</v>
      </c>
      <c r="B15" s="526">
        <v>70</v>
      </c>
      <c r="C15" s="527">
        <v>70</v>
      </c>
      <c r="D15" s="519"/>
      <c r="E15" s="520"/>
      <c r="F15" s="526">
        <v>0</v>
      </c>
      <c r="G15" s="527"/>
      <c r="H15" s="519"/>
      <c r="I15" s="520"/>
    </row>
    <row r="16" spans="1:9" s="524" customFormat="1" ht="38.25">
      <c r="A16" s="525" t="s">
        <v>228</v>
      </c>
      <c r="B16" s="526">
        <v>70</v>
      </c>
      <c r="C16" s="527">
        <v>70</v>
      </c>
      <c r="D16" s="519"/>
      <c r="E16" s="520"/>
      <c r="F16" s="526">
        <v>0</v>
      </c>
      <c r="G16" s="527"/>
      <c r="H16" s="519"/>
      <c r="I16" s="520"/>
    </row>
    <row r="17" spans="1:9" s="524" customFormat="1" ht="48" customHeight="1">
      <c r="A17" s="528" t="s">
        <v>633</v>
      </c>
      <c r="B17" s="519">
        <v>1042.5</v>
      </c>
      <c r="C17" s="523">
        <v>1042.5</v>
      </c>
      <c r="D17" s="519"/>
      <c r="E17" s="520"/>
      <c r="F17" s="519">
        <v>1042.5</v>
      </c>
      <c r="G17" s="523">
        <v>1042.5</v>
      </c>
      <c r="H17" s="529"/>
      <c r="I17" s="530"/>
    </row>
    <row r="18" spans="1:9" s="524" customFormat="1" ht="52.5" customHeight="1">
      <c r="A18" s="528" t="s">
        <v>195</v>
      </c>
      <c r="B18" s="519">
        <v>10089.7</v>
      </c>
      <c r="C18" s="523">
        <v>10089.7</v>
      </c>
      <c r="D18" s="519"/>
      <c r="E18" s="520"/>
      <c r="F18" s="519">
        <v>10101.2</v>
      </c>
      <c r="G18" s="523">
        <v>10101.2</v>
      </c>
      <c r="H18" s="529"/>
      <c r="I18" s="530"/>
    </row>
    <row r="19" spans="1:9" s="524" customFormat="1" ht="33.75" customHeight="1">
      <c r="A19" s="518" t="s">
        <v>80</v>
      </c>
      <c r="B19" s="519">
        <v>736168.8</v>
      </c>
      <c r="C19" s="519">
        <v>406532.4</v>
      </c>
      <c r="D19" s="519">
        <v>329636.4</v>
      </c>
      <c r="E19" s="520"/>
      <c r="F19" s="519">
        <v>762218.4</v>
      </c>
      <c r="G19" s="519">
        <v>430541.9</v>
      </c>
      <c r="H19" s="519">
        <v>331676.5</v>
      </c>
      <c r="I19" s="530"/>
    </row>
    <row r="20" spans="1:9" s="524" customFormat="1" ht="51" customHeight="1">
      <c r="A20" s="518" t="s">
        <v>196</v>
      </c>
      <c r="B20" s="519">
        <v>3339.8</v>
      </c>
      <c r="C20" s="519">
        <v>3339.8</v>
      </c>
      <c r="D20" s="519"/>
      <c r="E20" s="520"/>
      <c r="F20" s="519">
        <v>3339.8</v>
      </c>
      <c r="G20" s="519">
        <v>3339.8</v>
      </c>
      <c r="H20" s="529"/>
      <c r="I20" s="530"/>
    </row>
    <row r="21" spans="1:9" s="521" customFormat="1" ht="25.5" customHeight="1">
      <c r="A21" s="531" t="s">
        <v>197</v>
      </c>
      <c r="B21" s="519">
        <v>114500.6</v>
      </c>
      <c r="C21" s="519">
        <v>114500.6</v>
      </c>
      <c r="D21" s="519"/>
      <c r="E21" s="520"/>
      <c r="F21" s="519">
        <v>105566.3</v>
      </c>
      <c r="G21" s="519">
        <v>105566.3</v>
      </c>
      <c r="H21" s="519"/>
      <c r="I21" s="520"/>
    </row>
    <row r="22" spans="1:9" s="524" customFormat="1" ht="36.75" customHeight="1">
      <c r="A22" s="532" t="s">
        <v>198</v>
      </c>
      <c r="B22" s="519">
        <v>310</v>
      </c>
      <c r="C22" s="523">
        <v>310</v>
      </c>
      <c r="D22" s="519"/>
      <c r="E22" s="520"/>
      <c r="F22" s="519">
        <v>310</v>
      </c>
      <c r="G22" s="523">
        <v>310</v>
      </c>
      <c r="H22" s="519"/>
      <c r="I22" s="530"/>
    </row>
    <row r="23" spans="1:9" s="524" customFormat="1" ht="45" customHeight="1">
      <c r="A23" s="533" t="s">
        <v>229</v>
      </c>
      <c r="B23" s="519">
        <v>9440</v>
      </c>
      <c r="C23" s="523">
        <v>9440</v>
      </c>
      <c r="D23" s="529"/>
      <c r="E23" s="530"/>
      <c r="F23" s="519">
        <v>9529.8</v>
      </c>
      <c r="G23" s="523">
        <v>9529.8</v>
      </c>
      <c r="H23" s="529"/>
      <c r="I23" s="530"/>
    </row>
    <row r="24" spans="1:9" s="524" customFormat="1" ht="51" customHeight="1">
      <c r="A24" s="533" t="s">
        <v>199</v>
      </c>
      <c r="B24" s="519">
        <v>2464</v>
      </c>
      <c r="C24" s="523">
        <v>2116</v>
      </c>
      <c r="D24" s="519">
        <v>348</v>
      </c>
      <c r="E24" s="530"/>
      <c r="F24" s="519">
        <v>2768</v>
      </c>
      <c r="G24" s="523">
        <v>2268</v>
      </c>
      <c r="H24" s="519">
        <v>500</v>
      </c>
      <c r="I24" s="530"/>
    </row>
    <row r="25" spans="1:9" s="524" customFormat="1" ht="33" customHeight="1">
      <c r="A25" s="533" t="s">
        <v>640</v>
      </c>
      <c r="B25" s="519">
        <v>2293.4</v>
      </c>
      <c r="C25" s="523">
        <v>2293.4</v>
      </c>
      <c r="D25" s="519"/>
      <c r="E25" s="520"/>
      <c r="F25" s="519">
        <v>4400</v>
      </c>
      <c r="G25" s="523">
        <v>4400</v>
      </c>
      <c r="H25" s="529"/>
      <c r="I25" s="530"/>
    </row>
    <row r="26" spans="1:9" s="524" customFormat="1" ht="31.5" customHeight="1">
      <c r="A26" s="534" t="s">
        <v>200</v>
      </c>
      <c r="B26" s="519">
        <v>1500</v>
      </c>
      <c r="C26" s="519">
        <v>1500</v>
      </c>
      <c r="D26" s="519">
        <v>0</v>
      </c>
      <c r="E26" s="519">
        <v>0</v>
      </c>
      <c r="F26" s="519">
        <v>1500</v>
      </c>
      <c r="G26" s="519">
        <v>1500</v>
      </c>
      <c r="H26" s="519">
        <v>0</v>
      </c>
      <c r="I26" s="519">
        <v>0</v>
      </c>
    </row>
    <row r="27" spans="1:9" s="524" customFormat="1" ht="33" customHeight="1">
      <c r="A27" s="535" t="s">
        <v>201</v>
      </c>
      <c r="B27" s="526">
        <v>500</v>
      </c>
      <c r="C27" s="526">
        <v>500</v>
      </c>
      <c r="D27" s="536"/>
      <c r="E27" s="530"/>
      <c r="F27" s="526">
        <v>750</v>
      </c>
      <c r="G27" s="526">
        <v>750</v>
      </c>
      <c r="H27" s="536"/>
      <c r="I27" s="530"/>
    </row>
    <row r="28" spans="1:9" s="524" customFormat="1" ht="33" customHeight="1">
      <c r="A28" s="535" t="s">
        <v>230</v>
      </c>
      <c r="B28" s="526"/>
      <c r="C28" s="526"/>
      <c r="D28" s="536"/>
      <c r="E28" s="530"/>
      <c r="F28" s="526">
        <v>300</v>
      </c>
      <c r="G28" s="526">
        <v>300</v>
      </c>
      <c r="H28" s="536"/>
      <c r="I28" s="530"/>
    </row>
    <row r="29" spans="1:9" s="524" customFormat="1" ht="25.5" customHeight="1">
      <c r="A29" s="535" t="s">
        <v>204</v>
      </c>
      <c r="B29" s="526">
        <v>300</v>
      </c>
      <c r="C29" s="526">
        <v>300</v>
      </c>
      <c r="D29" s="536"/>
      <c r="E29" s="530"/>
      <c r="F29" s="526"/>
      <c r="G29" s="526"/>
      <c r="H29" s="536"/>
      <c r="I29" s="530"/>
    </row>
    <row r="30" spans="1:9" s="524" customFormat="1" ht="25.5" customHeight="1">
      <c r="A30" s="535" t="s">
        <v>231</v>
      </c>
      <c r="B30" s="526">
        <v>500</v>
      </c>
      <c r="C30" s="526">
        <v>500</v>
      </c>
      <c r="D30" s="536"/>
      <c r="E30" s="530"/>
      <c r="F30" s="526">
        <v>450</v>
      </c>
      <c r="G30" s="526">
        <v>450</v>
      </c>
      <c r="H30" s="536"/>
      <c r="I30" s="530"/>
    </row>
    <row r="31" spans="1:9" s="524" customFormat="1" ht="25.5" customHeight="1">
      <c r="A31" s="535" t="s">
        <v>207</v>
      </c>
      <c r="B31" s="526">
        <v>200</v>
      </c>
      <c r="C31" s="526">
        <v>200</v>
      </c>
      <c r="D31" s="536"/>
      <c r="E31" s="530"/>
      <c r="F31" s="526"/>
      <c r="G31" s="526"/>
      <c r="H31" s="536"/>
      <c r="I31" s="530"/>
    </row>
    <row r="32" spans="1:9" s="524" customFormat="1" ht="52.5" customHeight="1">
      <c r="A32" s="537" t="s">
        <v>559</v>
      </c>
      <c r="B32" s="538">
        <v>3491</v>
      </c>
      <c r="C32" s="538">
        <v>3491</v>
      </c>
      <c r="D32" s="519"/>
      <c r="E32" s="520"/>
      <c r="F32" s="538">
        <v>3491</v>
      </c>
      <c r="G32" s="538">
        <v>3491</v>
      </c>
      <c r="H32" s="529"/>
      <c r="I32" s="530"/>
    </row>
    <row r="33" spans="1:9" s="524" customFormat="1" ht="43.5" customHeight="1">
      <c r="A33" s="518" t="s">
        <v>209</v>
      </c>
      <c r="B33" s="538">
        <v>16656.1</v>
      </c>
      <c r="C33" s="519">
        <v>15792.5</v>
      </c>
      <c r="D33" s="519">
        <v>863.6</v>
      </c>
      <c r="E33" s="520"/>
      <c r="F33" s="538">
        <v>16656.1</v>
      </c>
      <c r="G33" s="519">
        <v>15792.5</v>
      </c>
      <c r="H33" s="519">
        <v>863.6</v>
      </c>
      <c r="I33" s="520"/>
    </row>
    <row r="34" spans="1:9" s="539" customFormat="1" ht="52.5" customHeight="1">
      <c r="A34" s="518" t="s">
        <v>211</v>
      </c>
      <c r="B34" s="538">
        <v>41447.2</v>
      </c>
      <c r="C34" s="519">
        <v>16438.2</v>
      </c>
      <c r="D34" s="519">
        <v>25009</v>
      </c>
      <c r="E34" s="519">
        <v>0</v>
      </c>
      <c r="F34" s="538">
        <v>134006</v>
      </c>
      <c r="G34" s="519">
        <v>22771.2</v>
      </c>
      <c r="H34" s="519">
        <v>111234.8</v>
      </c>
      <c r="I34" s="519">
        <v>0</v>
      </c>
    </row>
    <row r="35" spans="1:9" s="545" customFormat="1" ht="25.5" customHeight="1">
      <c r="A35" s="540" t="s">
        <v>212</v>
      </c>
      <c r="B35" s="526">
        <v>3351</v>
      </c>
      <c r="C35" s="526">
        <v>3351</v>
      </c>
      <c r="D35" s="541"/>
      <c r="E35" s="542"/>
      <c r="F35" s="526">
        <v>3351</v>
      </c>
      <c r="G35" s="526">
        <v>3351</v>
      </c>
      <c r="H35" s="543"/>
      <c r="I35" s="544"/>
    </row>
    <row r="36" spans="1:9" s="545" customFormat="1" ht="43.5" customHeight="1">
      <c r="A36" s="546" t="s">
        <v>232</v>
      </c>
      <c r="B36" s="526">
        <v>2000</v>
      </c>
      <c r="C36" s="527">
        <v>2000</v>
      </c>
      <c r="D36" s="547"/>
      <c r="E36" s="548"/>
      <c r="F36" s="526">
        <v>0</v>
      </c>
      <c r="G36" s="527"/>
      <c r="H36" s="549"/>
      <c r="I36" s="550"/>
    </row>
    <row r="37" spans="1:9" s="545" customFormat="1" ht="25.5" customHeight="1">
      <c r="A37" s="535" t="s">
        <v>215</v>
      </c>
      <c r="B37" s="526">
        <v>1400</v>
      </c>
      <c r="C37" s="527">
        <v>1400</v>
      </c>
      <c r="D37" s="547"/>
      <c r="E37" s="548"/>
      <c r="F37" s="526">
        <v>3400</v>
      </c>
      <c r="G37" s="527">
        <v>3400</v>
      </c>
      <c r="H37" s="549"/>
      <c r="I37" s="550"/>
    </row>
    <row r="38" spans="1:9" s="545" customFormat="1" ht="25.5" customHeight="1">
      <c r="A38" s="546" t="s">
        <v>217</v>
      </c>
      <c r="B38" s="526">
        <v>370.2</v>
      </c>
      <c r="C38" s="527">
        <v>370.2</v>
      </c>
      <c r="D38" s="547"/>
      <c r="E38" s="548"/>
      <c r="F38" s="551">
        <v>194</v>
      </c>
      <c r="G38" s="527">
        <v>194</v>
      </c>
      <c r="H38" s="549"/>
      <c r="I38" s="550"/>
    </row>
    <row r="39" spans="1:9" s="539" customFormat="1" ht="25.5" customHeight="1">
      <c r="A39" s="552" t="s">
        <v>218</v>
      </c>
      <c r="B39" s="551">
        <v>33056</v>
      </c>
      <c r="C39" s="526">
        <v>8047</v>
      </c>
      <c r="D39" s="526">
        <v>25009</v>
      </c>
      <c r="E39" s="526"/>
      <c r="F39" s="551">
        <v>127061</v>
      </c>
      <c r="G39" s="526">
        <v>15826.2</v>
      </c>
      <c r="H39" s="526">
        <v>111234.8</v>
      </c>
      <c r="I39" s="526"/>
    </row>
    <row r="40" spans="1:9" s="539" customFormat="1" ht="25.5" customHeight="1">
      <c r="A40" s="553" t="s">
        <v>233</v>
      </c>
      <c r="B40" s="554">
        <v>1270</v>
      </c>
      <c r="C40" s="527">
        <v>1270</v>
      </c>
      <c r="D40" s="527"/>
      <c r="E40" s="527"/>
      <c r="F40" s="554"/>
      <c r="G40" s="527"/>
      <c r="H40" s="527"/>
      <c r="I40" s="527"/>
    </row>
    <row r="41" spans="1:9" s="524" customFormat="1" ht="45" customHeight="1">
      <c r="A41" s="555" t="s">
        <v>1</v>
      </c>
      <c r="B41" s="556">
        <v>950</v>
      </c>
      <c r="C41" s="556">
        <v>950</v>
      </c>
      <c r="D41" s="556"/>
      <c r="E41" s="557"/>
      <c r="F41" s="556">
        <v>950</v>
      </c>
      <c r="G41" s="556">
        <v>950</v>
      </c>
      <c r="H41" s="558"/>
      <c r="I41" s="559"/>
    </row>
    <row r="42" spans="1:9" s="524" customFormat="1" ht="44.25" customHeight="1">
      <c r="A42" s="533" t="s">
        <v>655</v>
      </c>
      <c r="B42" s="560">
        <v>1825.3</v>
      </c>
      <c r="C42" s="561">
        <v>1664.1</v>
      </c>
      <c r="D42" s="561">
        <v>161.2</v>
      </c>
      <c r="E42" s="562"/>
      <c r="F42" s="560">
        <v>1825.3</v>
      </c>
      <c r="G42" s="561">
        <v>1664.1</v>
      </c>
      <c r="H42" s="561">
        <v>161.2</v>
      </c>
      <c r="I42" s="559"/>
    </row>
    <row r="43" spans="1:9" s="539" customFormat="1" ht="48" customHeight="1">
      <c r="A43" s="563" t="s">
        <v>591</v>
      </c>
      <c r="B43" s="556">
        <v>40265.8</v>
      </c>
      <c r="C43" s="556">
        <v>32672.2</v>
      </c>
      <c r="D43" s="556">
        <v>7593.6</v>
      </c>
      <c r="E43" s="558"/>
      <c r="F43" s="556">
        <v>40279.2</v>
      </c>
      <c r="G43" s="556">
        <v>32685.6</v>
      </c>
      <c r="H43" s="556">
        <v>7593.6</v>
      </c>
      <c r="I43" s="558"/>
    </row>
    <row r="44" spans="1:9" s="539" customFormat="1" ht="57" customHeight="1">
      <c r="A44" s="563" t="s">
        <v>153</v>
      </c>
      <c r="B44" s="556">
        <v>1000</v>
      </c>
      <c r="C44" s="556">
        <v>1000</v>
      </c>
      <c r="D44" s="556"/>
      <c r="E44" s="556"/>
      <c r="F44" s="556">
        <v>1000</v>
      </c>
      <c r="G44" s="556">
        <v>1000</v>
      </c>
      <c r="H44" s="556"/>
      <c r="I44" s="556"/>
    </row>
    <row r="45" spans="1:9" s="539" customFormat="1" ht="49.5" customHeight="1">
      <c r="A45" s="563" t="s">
        <v>673</v>
      </c>
      <c r="B45" s="556">
        <v>200</v>
      </c>
      <c r="C45" s="556">
        <v>200</v>
      </c>
      <c r="D45" s="556"/>
      <c r="E45" s="564"/>
      <c r="F45" s="556">
        <v>200</v>
      </c>
      <c r="G45" s="556">
        <v>200</v>
      </c>
      <c r="H45" s="556"/>
      <c r="I45" s="564"/>
    </row>
    <row r="46" spans="1:9" ht="36" customHeight="1">
      <c r="A46" s="563" t="s">
        <v>576</v>
      </c>
      <c r="B46" s="556">
        <v>2609.8</v>
      </c>
      <c r="C46" s="556">
        <v>2609.8</v>
      </c>
      <c r="D46" s="565"/>
      <c r="E46" s="566"/>
      <c r="F46" s="556">
        <v>2856</v>
      </c>
      <c r="G46" s="556">
        <v>2856</v>
      </c>
      <c r="H46" s="565"/>
      <c r="I46" s="566"/>
    </row>
    <row r="47" spans="1:9" s="539" customFormat="1" ht="46.5" customHeight="1">
      <c r="A47" s="555" t="s">
        <v>588</v>
      </c>
      <c r="B47" s="556">
        <v>2105</v>
      </c>
      <c r="C47" s="556">
        <v>2105</v>
      </c>
      <c r="D47" s="558"/>
      <c r="E47" s="558"/>
      <c r="F47" s="556">
        <v>2035</v>
      </c>
      <c r="G47" s="556">
        <v>2035</v>
      </c>
      <c r="H47" s="558"/>
      <c r="I47" s="558"/>
    </row>
    <row r="48" spans="1:9" s="539" customFormat="1" ht="46.5" customHeight="1">
      <c r="A48" s="555" t="s">
        <v>234</v>
      </c>
      <c r="B48" s="556">
        <v>7291.4</v>
      </c>
      <c r="C48" s="556">
        <v>7291.4</v>
      </c>
      <c r="D48" s="558"/>
      <c r="E48" s="558"/>
      <c r="F48" s="556">
        <v>10241.6</v>
      </c>
      <c r="G48" s="556">
        <v>10241.6</v>
      </c>
      <c r="H48" s="558"/>
      <c r="I48" s="558"/>
    </row>
    <row r="49" spans="1:9" s="521" customFormat="1" ht="23.25" customHeight="1">
      <c r="A49" s="567" t="s">
        <v>223</v>
      </c>
      <c r="B49" s="568">
        <v>1006620.9</v>
      </c>
      <c r="C49" s="569">
        <v>643009.1</v>
      </c>
      <c r="D49" s="570">
        <v>363611.8</v>
      </c>
      <c r="E49" s="568">
        <v>0</v>
      </c>
      <c r="F49" s="568">
        <v>1121874.9</v>
      </c>
      <c r="G49" s="568">
        <v>669845.2</v>
      </c>
      <c r="H49" s="568">
        <v>452029.7</v>
      </c>
      <c r="I49" s="568">
        <v>0</v>
      </c>
    </row>
    <row r="51" spans="2:6" ht="12.75">
      <c r="B51" s="571"/>
      <c r="C51" s="571"/>
      <c r="D51" s="571"/>
      <c r="E51" s="571"/>
      <c r="F51" s="571"/>
    </row>
  </sheetData>
  <sheetProtection/>
  <mergeCells count="7">
    <mergeCell ref="A7:I7"/>
    <mergeCell ref="F10:F11"/>
    <mergeCell ref="G10:I10"/>
    <mergeCell ref="A8:D8"/>
    <mergeCell ref="C10:E10"/>
    <mergeCell ref="A10:A11"/>
    <mergeCell ref="B10:B11"/>
  </mergeCells>
  <printOptions/>
  <pageMargins left="0.5511811023622047" right="0.2362204724409449" top="0.4330708661417323" bottom="0.4330708661417323" header="0.4330708661417323" footer="0.15748031496062992"/>
  <pageSetup horizontalDpi="600" verticalDpi="600" orientation="portrait" paperSize="9" scale="56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15"/>
  <sheetViews>
    <sheetView tabSelected="1" zoomScale="115" zoomScaleNormal="115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78.625" style="572" customWidth="1"/>
    <col min="2" max="2" width="18.75390625" style="572" hidden="1" customWidth="1"/>
    <col min="3" max="3" width="12.75390625" style="572" customWidth="1"/>
    <col min="4" max="4" width="10.375" style="572" bestFit="1" customWidth="1"/>
    <col min="5" max="16384" width="8.00390625" style="572" customWidth="1"/>
  </cols>
  <sheetData>
    <row r="4" ht="21.75" customHeight="1"/>
    <row r="5" ht="53.25" customHeight="1"/>
    <row r="6" spans="1:3" ht="162.75" customHeight="1">
      <c r="A6" s="573" t="s">
        <v>235</v>
      </c>
      <c r="B6" s="573"/>
      <c r="C6" s="573"/>
    </row>
    <row r="7" spans="1:3" ht="5.25" customHeight="1">
      <c r="A7" s="574"/>
      <c r="B7" s="574"/>
      <c r="C7" s="574"/>
    </row>
    <row r="8" spans="1:3" ht="12" customHeight="1">
      <c r="A8" s="575"/>
      <c r="B8" s="575"/>
      <c r="C8" s="576" t="s">
        <v>236</v>
      </c>
    </row>
    <row r="9" spans="1:3" ht="16.5" customHeight="1">
      <c r="A9" s="577" t="s">
        <v>237</v>
      </c>
      <c r="B9" s="577" t="s">
        <v>238</v>
      </c>
      <c r="C9" s="577" t="s">
        <v>239</v>
      </c>
    </row>
    <row r="10" spans="1:3" s="579" customFormat="1" ht="24" customHeight="1">
      <c r="A10" s="578"/>
      <c r="B10" s="578"/>
      <c r="C10" s="578"/>
    </row>
    <row r="11" spans="1:3" s="581" customFormat="1" ht="10.5">
      <c r="A11" s="580">
        <v>1</v>
      </c>
      <c r="B11" s="580">
        <v>4</v>
      </c>
      <c r="C11" s="580">
        <v>2</v>
      </c>
    </row>
    <row r="12" spans="1:3" s="585" customFormat="1" ht="32.25" customHeight="1">
      <c r="A12" s="582" t="s">
        <v>212</v>
      </c>
      <c r="B12" s="583"/>
      <c r="C12" s="584">
        <v>1500</v>
      </c>
    </row>
    <row r="13" spans="1:3" s="585" customFormat="1" ht="12.75">
      <c r="A13" s="586" t="s">
        <v>240</v>
      </c>
      <c r="B13" s="583"/>
      <c r="C13" s="584">
        <v>1540</v>
      </c>
    </row>
    <row r="14" spans="1:3" s="585" customFormat="1" ht="33" customHeight="1">
      <c r="A14" s="586" t="s">
        <v>218</v>
      </c>
      <c r="B14" s="583"/>
      <c r="C14" s="584">
        <v>960</v>
      </c>
    </row>
    <row r="15" spans="1:3" s="590" customFormat="1" ht="23.25" customHeight="1">
      <c r="A15" s="587" t="s">
        <v>223</v>
      </c>
      <c r="B15" s="588"/>
      <c r="C15" s="589">
        <f>SUM(C12:C14)</f>
        <v>4000</v>
      </c>
    </row>
  </sheetData>
  <sheetProtection/>
  <mergeCells count="5">
    <mergeCell ref="A6:C6"/>
    <mergeCell ref="A7:C7"/>
    <mergeCell ref="B9:B10"/>
    <mergeCell ref="A9:A10"/>
    <mergeCell ref="C9:C10"/>
  </mergeCells>
  <printOptions/>
  <pageMargins left="0.5511811023622047" right="0.2362204724409449" top="0.4330708661417323" bottom="0.4330708661417323" header="0.4330708661417323" footer="0.15748031496062992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6:I79"/>
  <sheetViews>
    <sheetView zoomScalePageLayoutView="0" workbookViewId="0" topLeftCell="A44">
      <selection activeCell="V25" sqref="V25"/>
    </sheetView>
  </sheetViews>
  <sheetFormatPr defaultColWidth="9.00390625" defaultRowHeight="12.75"/>
  <cols>
    <col min="1" max="1" width="52.625" style="85" customWidth="1"/>
    <col min="2" max="2" width="2.00390625" style="86" customWidth="1"/>
    <col min="3" max="3" width="3.00390625" style="86" customWidth="1"/>
    <col min="4" max="4" width="6.00390625" style="86" customWidth="1"/>
    <col min="5" max="5" width="3.00390625" style="86" customWidth="1"/>
    <col min="6" max="6" width="5.00390625" style="86" customWidth="1"/>
    <col min="7" max="7" width="4.00390625" style="86" customWidth="1"/>
    <col min="8" max="9" width="18.25390625" style="87" customWidth="1"/>
    <col min="10" max="16384" width="9.125" style="88" customWidth="1"/>
  </cols>
  <sheetData>
    <row r="5" ht="42.75" customHeight="1"/>
    <row r="6" spans="1:9" ht="15.75" customHeight="1">
      <c r="A6" s="89" t="s">
        <v>302</v>
      </c>
      <c r="B6" s="89"/>
      <c r="C6" s="89"/>
      <c r="D6" s="89"/>
      <c r="E6" s="89"/>
      <c r="F6" s="89"/>
      <c r="G6" s="89"/>
      <c r="H6" s="89"/>
      <c r="I6" s="89"/>
    </row>
    <row r="7" spans="1:9" ht="15.75" customHeight="1">
      <c r="A7" s="89" t="s">
        <v>379</v>
      </c>
      <c r="B7" s="89"/>
      <c r="C7" s="89"/>
      <c r="D7" s="89"/>
      <c r="E7" s="89"/>
      <c r="F7" s="89"/>
      <c r="G7" s="89"/>
      <c r="H7" s="89"/>
      <c r="I7" s="89"/>
    </row>
    <row r="8" spans="1:9" ht="15.75" customHeight="1">
      <c r="A8" s="89" t="s">
        <v>380</v>
      </c>
      <c r="B8" s="89"/>
      <c r="C8" s="89"/>
      <c r="D8" s="89"/>
      <c r="E8" s="89"/>
      <c r="F8" s="89"/>
      <c r="G8" s="89"/>
      <c r="H8" s="89"/>
      <c r="I8" s="89"/>
    </row>
    <row r="9" spans="1:9" ht="10.5" customHeight="1">
      <c r="A9" s="90"/>
      <c r="B9" s="91"/>
      <c r="C9" s="91"/>
      <c r="D9" s="91"/>
      <c r="E9" s="91"/>
      <c r="F9" s="91"/>
      <c r="G9" s="91"/>
      <c r="H9" s="91"/>
      <c r="I9" s="91"/>
    </row>
    <row r="10" spans="1:9" s="87" customFormat="1" ht="39.75" customHeight="1">
      <c r="A10" s="92" t="s">
        <v>298</v>
      </c>
      <c r="B10" s="93" t="s">
        <v>299</v>
      </c>
      <c r="C10" s="93"/>
      <c r="D10" s="93"/>
      <c r="E10" s="93"/>
      <c r="F10" s="93"/>
      <c r="G10" s="93"/>
      <c r="H10" s="94" t="s">
        <v>381</v>
      </c>
      <c r="I10" s="94" t="s">
        <v>382</v>
      </c>
    </row>
    <row r="11" spans="1:9" s="99" customFormat="1" ht="22.5" customHeight="1">
      <c r="A11" s="95" t="s">
        <v>301</v>
      </c>
      <c r="B11" s="96" t="s">
        <v>242</v>
      </c>
      <c r="C11" s="97" t="s">
        <v>243</v>
      </c>
      <c r="D11" s="97" t="s">
        <v>244</v>
      </c>
      <c r="E11" s="97" t="s">
        <v>243</v>
      </c>
      <c r="F11" s="97" t="s">
        <v>245</v>
      </c>
      <c r="G11" s="98" t="s">
        <v>246</v>
      </c>
      <c r="H11" s="70">
        <v>831322.3</v>
      </c>
      <c r="I11" s="70">
        <v>899034.5</v>
      </c>
    </row>
    <row r="12" spans="1:9" s="104" customFormat="1" ht="12.75">
      <c r="A12" s="100" t="s">
        <v>247</v>
      </c>
      <c r="B12" s="101">
        <v>1</v>
      </c>
      <c r="C12" s="102" t="s">
        <v>248</v>
      </c>
      <c r="D12" s="102" t="s">
        <v>244</v>
      </c>
      <c r="E12" s="102" t="s">
        <v>243</v>
      </c>
      <c r="F12" s="102" t="s">
        <v>245</v>
      </c>
      <c r="G12" s="103" t="s">
        <v>246</v>
      </c>
      <c r="H12" s="71">
        <v>551298</v>
      </c>
      <c r="I12" s="71">
        <v>602889.7</v>
      </c>
    </row>
    <row r="13" spans="1:9" ht="12.75">
      <c r="A13" s="105" t="s">
        <v>249</v>
      </c>
      <c r="B13" s="74" t="s">
        <v>242</v>
      </c>
      <c r="C13" s="75" t="s">
        <v>248</v>
      </c>
      <c r="D13" s="75" t="s">
        <v>250</v>
      </c>
      <c r="E13" s="75" t="s">
        <v>248</v>
      </c>
      <c r="F13" s="75" t="s">
        <v>245</v>
      </c>
      <c r="G13" s="76" t="s">
        <v>251</v>
      </c>
      <c r="H13" s="72">
        <v>551298</v>
      </c>
      <c r="I13" s="72">
        <v>602889.7</v>
      </c>
    </row>
    <row r="14" spans="1:9" s="104" customFormat="1" ht="12.75">
      <c r="A14" s="106" t="s">
        <v>252</v>
      </c>
      <c r="B14" s="107" t="s">
        <v>242</v>
      </c>
      <c r="C14" s="108" t="s">
        <v>253</v>
      </c>
      <c r="D14" s="108" t="s">
        <v>244</v>
      </c>
      <c r="E14" s="108" t="s">
        <v>243</v>
      </c>
      <c r="F14" s="108" t="s">
        <v>245</v>
      </c>
      <c r="G14" s="109" t="s">
        <v>246</v>
      </c>
      <c r="H14" s="73">
        <v>93890.2</v>
      </c>
      <c r="I14" s="73">
        <v>98584.6</v>
      </c>
    </row>
    <row r="15" spans="1:9" ht="25.5">
      <c r="A15" s="105" t="s">
        <v>255</v>
      </c>
      <c r="B15" s="74" t="s">
        <v>242</v>
      </c>
      <c r="C15" s="75" t="s">
        <v>253</v>
      </c>
      <c r="D15" s="75" t="s">
        <v>250</v>
      </c>
      <c r="E15" s="75" t="s">
        <v>243</v>
      </c>
      <c r="F15" s="75" t="s">
        <v>245</v>
      </c>
      <c r="G15" s="76" t="s">
        <v>251</v>
      </c>
      <c r="H15" s="72">
        <v>92963.9</v>
      </c>
      <c r="I15" s="72">
        <v>97612</v>
      </c>
    </row>
    <row r="16" spans="1:9" ht="12.75">
      <c r="A16" s="105" t="s">
        <v>322</v>
      </c>
      <c r="B16" s="74" t="s">
        <v>242</v>
      </c>
      <c r="C16" s="75" t="s">
        <v>253</v>
      </c>
      <c r="D16" s="75" t="s">
        <v>264</v>
      </c>
      <c r="E16" s="75" t="s">
        <v>248</v>
      </c>
      <c r="F16" s="75" t="s">
        <v>245</v>
      </c>
      <c r="G16" s="76" t="s">
        <v>251</v>
      </c>
      <c r="H16" s="72">
        <v>5.5</v>
      </c>
      <c r="I16" s="72">
        <v>5.7</v>
      </c>
    </row>
    <row r="17" spans="1:9" ht="25.5">
      <c r="A17" s="105" t="s">
        <v>344</v>
      </c>
      <c r="B17" s="74" t="s">
        <v>242</v>
      </c>
      <c r="C17" s="75" t="s">
        <v>253</v>
      </c>
      <c r="D17" s="75" t="s">
        <v>293</v>
      </c>
      <c r="E17" s="75" t="s">
        <v>256</v>
      </c>
      <c r="F17" s="75" t="s">
        <v>245</v>
      </c>
      <c r="G17" s="76" t="s">
        <v>251</v>
      </c>
      <c r="H17" s="72">
        <v>920.8</v>
      </c>
      <c r="I17" s="72">
        <v>966.9</v>
      </c>
    </row>
    <row r="18" spans="1:9" s="104" customFormat="1" ht="12.75">
      <c r="A18" s="106" t="s">
        <v>257</v>
      </c>
      <c r="B18" s="107" t="s">
        <v>242</v>
      </c>
      <c r="C18" s="108" t="s">
        <v>258</v>
      </c>
      <c r="D18" s="108" t="s">
        <v>244</v>
      </c>
      <c r="E18" s="108" t="s">
        <v>243</v>
      </c>
      <c r="F18" s="108" t="s">
        <v>245</v>
      </c>
      <c r="G18" s="109" t="s">
        <v>246</v>
      </c>
      <c r="H18" s="73">
        <v>55472.6</v>
      </c>
      <c r="I18" s="73">
        <v>58246.2</v>
      </c>
    </row>
    <row r="19" spans="1:9" ht="12.75">
      <c r="A19" s="105" t="s">
        <v>259</v>
      </c>
      <c r="B19" s="74" t="s">
        <v>242</v>
      </c>
      <c r="C19" s="75" t="s">
        <v>258</v>
      </c>
      <c r="D19" s="75" t="s">
        <v>254</v>
      </c>
      <c r="E19" s="75" t="s">
        <v>243</v>
      </c>
      <c r="F19" s="75" t="s">
        <v>245</v>
      </c>
      <c r="G19" s="76" t="s">
        <v>251</v>
      </c>
      <c r="H19" s="72">
        <v>11827.2</v>
      </c>
      <c r="I19" s="72">
        <v>12418.6</v>
      </c>
    </row>
    <row r="20" spans="1:9" ht="12.75">
      <c r="A20" s="105" t="s">
        <v>260</v>
      </c>
      <c r="B20" s="74" t="s">
        <v>242</v>
      </c>
      <c r="C20" s="75" t="s">
        <v>258</v>
      </c>
      <c r="D20" s="75" t="s">
        <v>261</v>
      </c>
      <c r="E20" s="75" t="s">
        <v>243</v>
      </c>
      <c r="F20" s="75" t="s">
        <v>245</v>
      </c>
      <c r="G20" s="76" t="s">
        <v>251</v>
      </c>
      <c r="H20" s="72">
        <v>43645.4</v>
      </c>
      <c r="I20" s="72">
        <v>45827.6</v>
      </c>
    </row>
    <row r="21" spans="1:9" s="104" customFormat="1" ht="12.75">
      <c r="A21" s="106" t="s">
        <v>262</v>
      </c>
      <c r="B21" s="107" t="s">
        <v>242</v>
      </c>
      <c r="C21" s="108" t="s">
        <v>263</v>
      </c>
      <c r="D21" s="108" t="s">
        <v>244</v>
      </c>
      <c r="E21" s="108" t="s">
        <v>243</v>
      </c>
      <c r="F21" s="108" t="s">
        <v>245</v>
      </c>
      <c r="G21" s="109" t="s">
        <v>246</v>
      </c>
      <c r="H21" s="73">
        <v>11696</v>
      </c>
      <c r="I21" s="73">
        <v>11696</v>
      </c>
    </row>
    <row r="22" spans="1:9" s="104" customFormat="1" ht="38.25">
      <c r="A22" s="106" t="s">
        <v>266</v>
      </c>
      <c r="B22" s="107" t="s">
        <v>242</v>
      </c>
      <c r="C22" s="108" t="s">
        <v>267</v>
      </c>
      <c r="D22" s="108" t="s">
        <v>244</v>
      </c>
      <c r="E22" s="108" t="s">
        <v>243</v>
      </c>
      <c r="F22" s="108" t="s">
        <v>245</v>
      </c>
      <c r="G22" s="109" t="s">
        <v>246</v>
      </c>
      <c r="H22" s="73">
        <v>72731.1</v>
      </c>
      <c r="I22" s="73">
        <v>80047.7</v>
      </c>
    </row>
    <row r="23" spans="1:9" ht="76.5">
      <c r="A23" s="105" t="s">
        <v>318</v>
      </c>
      <c r="B23" s="74" t="s">
        <v>242</v>
      </c>
      <c r="C23" s="75" t="s">
        <v>267</v>
      </c>
      <c r="D23" s="75" t="s">
        <v>268</v>
      </c>
      <c r="E23" s="75" t="s">
        <v>243</v>
      </c>
      <c r="F23" s="75" t="s">
        <v>245</v>
      </c>
      <c r="G23" s="76" t="s">
        <v>269</v>
      </c>
      <c r="H23" s="72">
        <v>23923.8</v>
      </c>
      <c r="I23" s="72">
        <v>23923.8</v>
      </c>
    </row>
    <row r="24" spans="1:9" ht="25.5">
      <c r="A24" s="105" t="s">
        <v>270</v>
      </c>
      <c r="B24" s="74" t="s">
        <v>242</v>
      </c>
      <c r="C24" s="75" t="s">
        <v>267</v>
      </c>
      <c r="D24" s="75" t="s">
        <v>265</v>
      </c>
      <c r="E24" s="75" t="s">
        <v>243</v>
      </c>
      <c r="F24" s="75" t="s">
        <v>245</v>
      </c>
      <c r="G24" s="76" t="s">
        <v>269</v>
      </c>
      <c r="H24" s="72">
        <v>177.8</v>
      </c>
      <c r="I24" s="72">
        <v>200</v>
      </c>
    </row>
    <row r="25" spans="1:9" ht="64.5" customHeight="1">
      <c r="A25" s="105" t="s">
        <v>319</v>
      </c>
      <c r="B25" s="74" t="s">
        <v>242</v>
      </c>
      <c r="C25" s="75" t="s">
        <v>267</v>
      </c>
      <c r="D25" s="75" t="s">
        <v>271</v>
      </c>
      <c r="E25" s="75" t="s">
        <v>243</v>
      </c>
      <c r="F25" s="75" t="s">
        <v>245</v>
      </c>
      <c r="G25" s="76" t="s">
        <v>269</v>
      </c>
      <c r="H25" s="72">
        <v>48629.5</v>
      </c>
      <c r="I25" s="72">
        <v>55923.9</v>
      </c>
    </row>
    <row r="26" spans="1:9" s="104" customFormat="1" ht="25.5">
      <c r="A26" s="106" t="s">
        <v>272</v>
      </c>
      <c r="B26" s="107" t="s">
        <v>242</v>
      </c>
      <c r="C26" s="108" t="s">
        <v>273</v>
      </c>
      <c r="D26" s="108" t="s">
        <v>244</v>
      </c>
      <c r="E26" s="108" t="s">
        <v>243</v>
      </c>
      <c r="F26" s="108" t="s">
        <v>245</v>
      </c>
      <c r="G26" s="109" t="s">
        <v>246</v>
      </c>
      <c r="H26" s="73">
        <v>2662.7</v>
      </c>
      <c r="I26" s="73">
        <v>2946.4</v>
      </c>
    </row>
    <row r="27" spans="1:9" ht="12.75" customHeight="1">
      <c r="A27" s="105" t="s">
        <v>274</v>
      </c>
      <c r="B27" s="74" t="s">
        <v>242</v>
      </c>
      <c r="C27" s="75" t="s">
        <v>273</v>
      </c>
      <c r="D27" s="75" t="s">
        <v>254</v>
      </c>
      <c r="E27" s="75" t="s">
        <v>248</v>
      </c>
      <c r="F27" s="75" t="s">
        <v>245</v>
      </c>
      <c r="G27" s="76" t="s">
        <v>269</v>
      </c>
      <c r="H27" s="72">
        <v>2662.7</v>
      </c>
      <c r="I27" s="72">
        <v>2946.4</v>
      </c>
    </row>
    <row r="28" spans="1:9" ht="27.75" customHeight="1" hidden="1">
      <c r="A28" s="106" t="s">
        <v>329</v>
      </c>
      <c r="B28" s="107" t="s">
        <v>242</v>
      </c>
      <c r="C28" s="108" t="s">
        <v>307</v>
      </c>
      <c r="D28" s="108" t="s">
        <v>244</v>
      </c>
      <c r="E28" s="108" t="s">
        <v>243</v>
      </c>
      <c r="F28" s="108" t="s">
        <v>245</v>
      </c>
      <c r="G28" s="109" t="s">
        <v>246</v>
      </c>
      <c r="H28" s="73">
        <v>0</v>
      </c>
      <c r="I28" s="73">
        <v>0</v>
      </c>
    </row>
    <row r="29" spans="1:9" s="104" customFormat="1" ht="25.5">
      <c r="A29" s="106" t="s">
        <v>275</v>
      </c>
      <c r="B29" s="107" t="s">
        <v>242</v>
      </c>
      <c r="C29" s="108" t="s">
        <v>276</v>
      </c>
      <c r="D29" s="108" t="s">
        <v>244</v>
      </c>
      <c r="E29" s="108" t="s">
        <v>243</v>
      </c>
      <c r="F29" s="108" t="s">
        <v>245</v>
      </c>
      <c r="G29" s="109" t="s">
        <v>246</v>
      </c>
      <c r="H29" s="73">
        <v>31243.5</v>
      </c>
      <c r="I29" s="73">
        <v>31734.5</v>
      </c>
    </row>
    <row r="30" spans="1:9" s="104" customFormat="1" ht="12.75">
      <c r="A30" s="106" t="s">
        <v>277</v>
      </c>
      <c r="B30" s="107" t="s">
        <v>242</v>
      </c>
      <c r="C30" s="108" t="s">
        <v>278</v>
      </c>
      <c r="D30" s="108" t="s">
        <v>244</v>
      </c>
      <c r="E30" s="108" t="s">
        <v>243</v>
      </c>
      <c r="F30" s="108" t="s">
        <v>245</v>
      </c>
      <c r="G30" s="109" t="s">
        <v>246</v>
      </c>
      <c r="H30" s="73">
        <v>11221.2</v>
      </c>
      <c r="I30" s="73">
        <v>11782.4</v>
      </c>
    </row>
    <row r="31" spans="1:9" s="104" customFormat="1" ht="12.75">
      <c r="A31" s="106" t="s">
        <v>279</v>
      </c>
      <c r="B31" s="107" t="s">
        <v>242</v>
      </c>
      <c r="C31" s="108" t="s">
        <v>280</v>
      </c>
      <c r="D31" s="108" t="s">
        <v>244</v>
      </c>
      <c r="E31" s="108" t="s">
        <v>243</v>
      </c>
      <c r="F31" s="108" t="s">
        <v>245</v>
      </c>
      <c r="G31" s="109" t="s">
        <v>246</v>
      </c>
      <c r="H31" s="73">
        <v>1107</v>
      </c>
      <c r="I31" s="73">
        <v>1107</v>
      </c>
    </row>
    <row r="32" spans="1:9" s="99" customFormat="1" ht="22.5" customHeight="1">
      <c r="A32" s="95" t="s">
        <v>281</v>
      </c>
      <c r="B32" s="96" t="s">
        <v>241</v>
      </c>
      <c r="C32" s="97" t="s">
        <v>243</v>
      </c>
      <c r="D32" s="97" t="s">
        <v>244</v>
      </c>
      <c r="E32" s="97" t="s">
        <v>243</v>
      </c>
      <c r="F32" s="97" t="s">
        <v>245</v>
      </c>
      <c r="G32" s="98" t="s">
        <v>246</v>
      </c>
      <c r="H32" s="70">
        <v>565786.3</v>
      </c>
      <c r="I32" s="70">
        <v>659740.3</v>
      </c>
    </row>
    <row r="33" spans="1:9" s="99" customFormat="1" ht="38.25" customHeight="1">
      <c r="A33" s="110" t="s">
        <v>320</v>
      </c>
      <c r="B33" s="80" t="s">
        <v>241</v>
      </c>
      <c r="C33" s="81" t="s">
        <v>256</v>
      </c>
      <c r="D33" s="81" t="s">
        <v>244</v>
      </c>
      <c r="E33" s="81" t="s">
        <v>243</v>
      </c>
      <c r="F33" s="81" t="s">
        <v>245</v>
      </c>
      <c r="G33" s="82" t="s">
        <v>246</v>
      </c>
      <c r="H33" s="111">
        <v>565786.3</v>
      </c>
      <c r="I33" s="111">
        <v>659740.3</v>
      </c>
    </row>
    <row r="34" spans="1:9" s="114" customFormat="1" ht="24.75" customHeight="1">
      <c r="A34" s="112" t="s">
        <v>284</v>
      </c>
      <c r="B34" s="77" t="s">
        <v>241</v>
      </c>
      <c r="C34" s="78" t="s">
        <v>256</v>
      </c>
      <c r="D34" s="78" t="s">
        <v>250</v>
      </c>
      <c r="E34" s="78" t="s">
        <v>243</v>
      </c>
      <c r="F34" s="78" t="s">
        <v>245</v>
      </c>
      <c r="G34" s="79" t="s">
        <v>282</v>
      </c>
      <c r="H34" s="113">
        <v>83547.2</v>
      </c>
      <c r="I34" s="113">
        <v>170065</v>
      </c>
    </row>
    <row r="35" spans="1:9" ht="15" customHeight="1">
      <c r="A35" s="105" t="s">
        <v>295</v>
      </c>
      <c r="B35" s="74" t="s">
        <v>241</v>
      </c>
      <c r="C35" s="75" t="s">
        <v>256</v>
      </c>
      <c r="D35" s="75" t="s">
        <v>285</v>
      </c>
      <c r="E35" s="75" t="s">
        <v>283</v>
      </c>
      <c r="F35" s="75" t="s">
        <v>245</v>
      </c>
      <c r="G35" s="76" t="s">
        <v>282</v>
      </c>
      <c r="H35" s="72">
        <v>83547.2</v>
      </c>
      <c r="I35" s="72">
        <v>170065</v>
      </c>
    </row>
    <row r="36" spans="1:9" ht="30.75" customHeight="1">
      <c r="A36" s="115" t="s">
        <v>383</v>
      </c>
      <c r="B36" s="74"/>
      <c r="C36" s="75"/>
      <c r="D36" s="75"/>
      <c r="E36" s="75"/>
      <c r="F36" s="75"/>
      <c r="G36" s="76"/>
      <c r="H36" s="72">
        <v>42352</v>
      </c>
      <c r="I36" s="72">
        <v>42352</v>
      </c>
    </row>
    <row r="37" spans="1:9" ht="93" customHeight="1">
      <c r="A37" s="115" t="s">
        <v>308</v>
      </c>
      <c r="B37" s="74"/>
      <c r="C37" s="75"/>
      <c r="D37" s="75"/>
      <c r="E37" s="75"/>
      <c r="F37" s="75"/>
      <c r="G37" s="76"/>
      <c r="H37" s="72">
        <v>16.8</v>
      </c>
      <c r="I37" s="72">
        <v>16.8</v>
      </c>
    </row>
    <row r="38" spans="1:9" ht="51">
      <c r="A38" s="116" t="s">
        <v>312</v>
      </c>
      <c r="B38" s="117"/>
      <c r="C38" s="118"/>
      <c r="D38" s="118"/>
      <c r="E38" s="118"/>
      <c r="F38" s="118"/>
      <c r="G38" s="119"/>
      <c r="H38" s="120">
        <v>3750</v>
      </c>
      <c r="I38" s="120">
        <v>3890</v>
      </c>
    </row>
    <row r="39" spans="1:9" ht="38.25">
      <c r="A39" s="116" t="s">
        <v>345</v>
      </c>
      <c r="B39" s="117"/>
      <c r="C39" s="118"/>
      <c r="D39" s="118"/>
      <c r="E39" s="118"/>
      <c r="F39" s="118"/>
      <c r="G39" s="119"/>
      <c r="H39" s="120">
        <v>11910.2</v>
      </c>
      <c r="I39" s="120">
        <v>11910.2</v>
      </c>
    </row>
    <row r="40" spans="1:9" ht="66" customHeight="1" hidden="1">
      <c r="A40" s="116" t="s">
        <v>332</v>
      </c>
      <c r="B40" s="117"/>
      <c r="C40" s="118"/>
      <c r="D40" s="118"/>
      <c r="E40" s="118"/>
      <c r="F40" s="118"/>
      <c r="G40" s="119"/>
      <c r="H40" s="120">
        <v>0</v>
      </c>
      <c r="I40" s="120">
        <v>0</v>
      </c>
    </row>
    <row r="41" spans="1:9" ht="55.5" customHeight="1" hidden="1">
      <c r="A41" s="116" t="s">
        <v>333</v>
      </c>
      <c r="B41" s="117"/>
      <c r="C41" s="118"/>
      <c r="D41" s="118"/>
      <c r="E41" s="118"/>
      <c r="F41" s="118"/>
      <c r="G41" s="119"/>
      <c r="H41" s="120">
        <v>0</v>
      </c>
      <c r="I41" s="120">
        <v>0</v>
      </c>
    </row>
    <row r="42" spans="1:9" ht="68.25" customHeight="1" hidden="1">
      <c r="A42" s="121" t="s">
        <v>384</v>
      </c>
      <c r="B42" s="117"/>
      <c r="C42" s="118"/>
      <c r="D42" s="118"/>
      <c r="E42" s="118"/>
      <c r="F42" s="118"/>
      <c r="G42" s="119"/>
      <c r="H42" s="120">
        <v>0</v>
      </c>
      <c r="I42" s="120">
        <v>0</v>
      </c>
    </row>
    <row r="43" spans="1:9" ht="69" customHeight="1" hidden="1">
      <c r="A43" s="121" t="s">
        <v>385</v>
      </c>
      <c r="B43" s="117"/>
      <c r="C43" s="118"/>
      <c r="D43" s="118"/>
      <c r="E43" s="118"/>
      <c r="F43" s="118"/>
      <c r="G43" s="119"/>
      <c r="H43" s="120">
        <v>0</v>
      </c>
      <c r="I43" s="120">
        <v>0</v>
      </c>
    </row>
    <row r="44" spans="1:9" ht="53.25" customHeight="1">
      <c r="A44" s="115" t="s">
        <v>309</v>
      </c>
      <c r="B44" s="117"/>
      <c r="C44" s="118"/>
      <c r="D44" s="118"/>
      <c r="E44" s="118"/>
      <c r="F44" s="118"/>
      <c r="G44" s="119"/>
      <c r="H44" s="120">
        <v>348</v>
      </c>
      <c r="I44" s="120">
        <v>500</v>
      </c>
    </row>
    <row r="45" spans="1:9" ht="67.5" customHeight="1">
      <c r="A45" s="115" t="s">
        <v>324</v>
      </c>
      <c r="B45" s="117"/>
      <c r="C45" s="118"/>
      <c r="D45" s="118"/>
      <c r="E45" s="118"/>
      <c r="F45" s="118"/>
      <c r="G45" s="119"/>
      <c r="H45" s="120">
        <v>25009</v>
      </c>
      <c r="I45" s="120">
        <v>111234.8</v>
      </c>
    </row>
    <row r="46" spans="1:9" ht="58.5" customHeight="1" hidden="1">
      <c r="A46" s="115" t="s">
        <v>346</v>
      </c>
      <c r="B46" s="117"/>
      <c r="C46" s="118"/>
      <c r="D46" s="118"/>
      <c r="E46" s="118"/>
      <c r="F46" s="118"/>
      <c r="G46" s="119"/>
      <c r="H46" s="120">
        <v>0</v>
      </c>
      <c r="I46" s="120">
        <v>0</v>
      </c>
    </row>
    <row r="47" spans="1:9" ht="51.75" customHeight="1" hidden="1">
      <c r="A47" s="116" t="s">
        <v>323</v>
      </c>
      <c r="B47" s="117"/>
      <c r="C47" s="118"/>
      <c r="D47" s="118"/>
      <c r="E47" s="118"/>
      <c r="F47" s="118"/>
      <c r="G47" s="119"/>
      <c r="H47" s="120">
        <v>0</v>
      </c>
      <c r="I47" s="120">
        <v>0</v>
      </c>
    </row>
    <row r="48" spans="1:9" ht="66.75" customHeight="1" hidden="1">
      <c r="A48" s="116" t="s">
        <v>347</v>
      </c>
      <c r="B48" s="117"/>
      <c r="C48" s="118"/>
      <c r="D48" s="118"/>
      <c r="E48" s="118"/>
      <c r="F48" s="118"/>
      <c r="G48" s="119"/>
      <c r="H48" s="120">
        <v>0</v>
      </c>
      <c r="I48" s="120">
        <v>0</v>
      </c>
    </row>
    <row r="49" spans="1:9" ht="69.75" customHeight="1">
      <c r="A49" s="116" t="s">
        <v>348</v>
      </c>
      <c r="B49" s="117"/>
      <c r="C49" s="118"/>
      <c r="D49" s="118"/>
      <c r="E49" s="118"/>
      <c r="F49" s="118"/>
      <c r="G49" s="119"/>
      <c r="H49" s="120">
        <v>161.2</v>
      </c>
      <c r="I49" s="120">
        <v>161.2</v>
      </c>
    </row>
    <row r="50" spans="1:9" ht="69.75" customHeight="1" hidden="1">
      <c r="A50" s="116"/>
      <c r="B50" s="117"/>
      <c r="C50" s="118"/>
      <c r="D50" s="118"/>
      <c r="E50" s="118"/>
      <c r="F50" s="118"/>
      <c r="G50" s="119"/>
      <c r="H50" s="120"/>
      <c r="I50" s="120"/>
    </row>
    <row r="51" spans="1:9" ht="69.75" customHeight="1" hidden="1">
      <c r="A51" s="116"/>
      <c r="B51" s="117"/>
      <c r="C51" s="118"/>
      <c r="D51" s="118"/>
      <c r="E51" s="118"/>
      <c r="F51" s="118"/>
      <c r="G51" s="119"/>
      <c r="H51" s="120"/>
      <c r="I51" s="120"/>
    </row>
    <row r="52" spans="1:9" ht="69.75" customHeight="1" hidden="1">
      <c r="A52" s="116"/>
      <c r="B52" s="117"/>
      <c r="C52" s="118"/>
      <c r="D52" s="118"/>
      <c r="E52" s="118"/>
      <c r="F52" s="118"/>
      <c r="G52" s="119"/>
      <c r="H52" s="120"/>
      <c r="I52" s="120"/>
    </row>
    <row r="53" spans="1:9" s="99" customFormat="1" ht="25.5">
      <c r="A53" s="112" t="s">
        <v>286</v>
      </c>
      <c r="B53" s="77" t="s">
        <v>241</v>
      </c>
      <c r="C53" s="78" t="s">
        <v>256</v>
      </c>
      <c r="D53" s="78" t="s">
        <v>264</v>
      </c>
      <c r="E53" s="78" t="s">
        <v>243</v>
      </c>
      <c r="F53" s="78" t="s">
        <v>245</v>
      </c>
      <c r="G53" s="79" t="s">
        <v>282</v>
      </c>
      <c r="H53" s="113">
        <v>481427.4</v>
      </c>
      <c r="I53" s="113">
        <v>488863.6</v>
      </c>
    </row>
    <row r="54" spans="1:9" ht="38.25">
      <c r="A54" s="105" t="s">
        <v>287</v>
      </c>
      <c r="B54" s="74" t="s">
        <v>241</v>
      </c>
      <c r="C54" s="75" t="s">
        <v>256</v>
      </c>
      <c r="D54" s="75" t="s">
        <v>288</v>
      </c>
      <c r="E54" s="75" t="s">
        <v>283</v>
      </c>
      <c r="F54" s="75" t="s">
        <v>245</v>
      </c>
      <c r="G54" s="76" t="s">
        <v>282</v>
      </c>
      <c r="H54" s="72">
        <v>109626.5</v>
      </c>
      <c r="I54" s="72">
        <v>114998.2</v>
      </c>
    </row>
    <row r="55" spans="1:9" ht="38.25">
      <c r="A55" s="105" t="s">
        <v>296</v>
      </c>
      <c r="B55" s="74" t="s">
        <v>241</v>
      </c>
      <c r="C55" s="75" t="s">
        <v>256</v>
      </c>
      <c r="D55" s="75" t="s">
        <v>289</v>
      </c>
      <c r="E55" s="75" t="s">
        <v>283</v>
      </c>
      <c r="F55" s="75" t="s">
        <v>245</v>
      </c>
      <c r="G55" s="76" t="s">
        <v>282</v>
      </c>
      <c r="H55" s="72">
        <v>17957.3</v>
      </c>
      <c r="I55" s="72">
        <v>17957.3</v>
      </c>
    </row>
    <row r="56" spans="1:9" ht="79.5" customHeight="1">
      <c r="A56" s="115" t="s">
        <v>349</v>
      </c>
      <c r="B56" s="74"/>
      <c r="C56" s="75"/>
      <c r="D56" s="75"/>
      <c r="E56" s="75"/>
      <c r="F56" s="75"/>
      <c r="G56" s="76"/>
      <c r="H56" s="72">
        <v>506.3</v>
      </c>
      <c r="I56" s="72">
        <v>506.3</v>
      </c>
    </row>
    <row r="57" spans="1:9" ht="53.25" customHeight="1">
      <c r="A57" s="115" t="s">
        <v>350</v>
      </c>
      <c r="B57" s="74"/>
      <c r="C57" s="75"/>
      <c r="D57" s="75"/>
      <c r="E57" s="75"/>
      <c r="F57" s="75"/>
      <c r="G57" s="76"/>
      <c r="H57" s="72">
        <v>863.6</v>
      </c>
      <c r="I57" s="72">
        <v>863.6</v>
      </c>
    </row>
    <row r="58" spans="1:9" ht="51">
      <c r="A58" s="115" t="s">
        <v>325</v>
      </c>
      <c r="B58" s="74"/>
      <c r="C58" s="75"/>
      <c r="D58" s="75"/>
      <c r="E58" s="75"/>
      <c r="F58" s="75"/>
      <c r="G58" s="76"/>
      <c r="H58" s="72">
        <v>1518.7</v>
      </c>
      <c r="I58" s="72">
        <v>1518.7</v>
      </c>
    </row>
    <row r="59" spans="1:9" ht="38.25">
      <c r="A59" s="115" t="s">
        <v>310</v>
      </c>
      <c r="B59" s="74"/>
      <c r="C59" s="75"/>
      <c r="D59" s="75"/>
      <c r="E59" s="75"/>
      <c r="F59" s="75"/>
      <c r="G59" s="76"/>
      <c r="H59" s="72">
        <v>1162.5</v>
      </c>
      <c r="I59" s="72">
        <v>1162.5</v>
      </c>
    </row>
    <row r="60" spans="1:9" ht="66.75" customHeight="1">
      <c r="A60" s="115" t="s">
        <v>317</v>
      </c>
      <c r="B60" s="74"/>
      <c r="C60" s="75"/>
      <c r="D60" s="75"/>
      <c r="E60" s="75"/>
      <c r="F60" s="75"/>
      <c r="G60" s="76"/>
      <c r="H60" s="72">
        <v>5</v>
      </c>
      <c r="I60" s="72">
        <v>5</v>
      </c>
    </row>
    <row r="61" spans="1:9" ht="57" customHeight="1">
      <c r="A61" s="115" t="s">
        <v>313</v>
      </c>
      <c r="B61" s="74"/>
      <c r="C61" s="75"/>
      <c r="D61" s="75"/>
      <c r="E61" s="75"/>
      <c r="F61" s="75"/>
      <c r="G61" s="76"/>
      <c r="H61" s="72">
        <v>6075</v>
      </c>
      <c r="I61" s="72">
        <v>6075</v>
      </c>
    </row>
    <row r="62" spans="1:9" ht="52.5" customHeight="1">
      <c r="A62" s="115" t="s">
        <v>314</v>
      </c>
      <c r="B62" s="74"/>
      <c r="C62" s="75"/>
      <c r="D62" s="75"/>
      <c r="E62" s="75"/>
      <c r="F62" s="75"/>
      <c r="G62" s="76"/>
      <c r="H62" s="72">
        <v>7593.6</v>
      </c>
      <c r="I62" s="72">
        <v>7593.6</v>
      </c>
    </row>
    <row r="63" spans="1:9" s="125" customFormat="1" ht="53.25" customHeight="1">
      <c r="A63" s="115" t="s">
        <v>311</v>
      </c>
      <c r="B63" s="122"/>
      <c r="C63" s="123"/>
      <c r="D63" s="123"/>
      <c r="E63" s="123"/>
      <c r="F63" s="123"/>
      <c r="G63" s="124"/>
      <c r="H63" s="72">
        <v>182.6</v>
      </c>
      <c r="I63" s="72">
        <v>182.6</v>
      </c>
    </row>
    <row r="64" spans="1:9" s="125" customFormat="1" ht="41.25" customHeight="1">
      <c r="A64" s="115" t="s">
        <v>327</v>
      </c>
      <c r="B64" s="122"/>
      <c r="C64" s="123"/>
      <c r="D64" s="123"/>
      <c r="E64" s="123"/>
      <c r="F64" s="123"/>
      <c r="G64" s="124"/>
      <c r="H64" s="72">
        <v>50</v>
      </c>
      <c r="I64" s="72">
        <v>50</v>
      </c>
    </row>
    <row r="65" spans="1:9" s="125" customFormat="1" ht="65.25" customHeight="1">
      <c r="A65" s="105" t="s">
        <v>321</v>
      </c>
      <c r="B65" s="74" t="s">
        <v>241</v>
      </c>
      <c r="C65" s="75" t="s">
        <v>256</v>
      </c>
      <c r="D65" s="75" t="s">
        <v>290</v>
      </c>
      <c r="E65" s="75" t="s">
        <v>283</v>
      </c>
      <c r="F65" s="75" t="s">
        <v>245</v>
      </c>
      <c r="G65" s="76" t="s">
        <v>282</v>
      </c>
      <c r="H65" s="72">
        <v>6114</v>
      </c>
      <c r="I65" s="72">
        <v>6044.1</v>
      </c>
    </row>
    <row r="66" spans="1:9" s="125" customFormat="1" ht="65.25" customHeight="1">
      <c r="A66" s="105" t="s">
        <v>386</v>
      </c>
      <c r="B66" s="74" t="s">
        <v>241</v>
      </c>
      <c r="C66" s="75" t="s">
        <v>256</v>
      </c>
      <c r="D66" s="75" t="s">
        <v>297</v>
      </c>
      <c r="E66" s="75" t="s">
        <v>283</v>
      </c>
      <c r="F66" s="75" t="s">
        <v>245</v>
      </c>
      <c r="G66" s="76" t="s">
        <v>282</v>
      </c>
      <c r="H66" s="72">
        <v>15320</v>
      </c>
      <c r="I66" s="72">
        <v>15320</v>
      </c>
    </row>
    <row r="67" spans="1:9" ht="12.75">
      <c r="A67" s="105" t="s">
        <v>315</v>
      </c>
      <c r="B67" s="74" t="s">
        <v>241</v>
      </c>
      <c r="C67" s="75" t="s">
        <v>256</v>
      </c>
      <c r="D67" s="75" t="s">
        <v>291</v>
      </c>
      <c r="E67" s="75" t="s">
        <v>283</v>
      </c>
      <c r="F67" s="75" t="s">
        <v>245</v>
      </c>
      <c r="G67" s="76" t="s">
        <v>282</v>
      </c>
      <c r="H67" s="72">
        <v>332409.6</v>
      </c>
      <c r="I67" s="72">
        <v>334544</v>
      </c>
    </row>
    <row r="68" spans="1:9" s="114" customFormat="1" ht="38.25" customHeight="1">
      <c r="A68" s="115" t="s">
        <v>326</v>
      </c>
      <c r="B68" s="74"/>
      <c r="C68" s="75"/>
      <c r="D68" s="75"/>
      <c r="E68" s="75"/>
      <c r="F68" s="75"/>
      <c r="G68" s="76"/>
      <c r="H68" s="72">
        <v>332409.6</v>
      </c>
      <c r="I68" s="72">
        <v>334544</v>
      </c>
    </row>
    <row r="69" spans="1:9" s="114" customFormat="1" ht="25.5" customHeight="1">
      <c r="A69" s="112" t="s">
        <v>292</v>
      </c>
      <c r="B69" s="77" t="s">
        <v>241</v>
      </c>
      <c r="C69" s="78" t="s">
        <v>256</v>
      </c>
      <c r="D69" s="78" t="s">
        <v>293</v>
      </c>
      <c r="E69" s="78" t="s">
        <v>243</v>
      </c>
      <c r="F69" s="78" t="s">
        <v>245</v>
      </c>
      <c r="G69" s="79" t="s">
        <v>282</v>
      </c>
      <c r="H69" s="113">
        <v>65</v>
      </c>
      <c r="I69" s="113">
        <v>65</v>
      </c>
    </row>
    <row r="70" spans="1:9" ht="38.25">
      <c r="A70" s="126" t="s">
        <v>316</v>
      </c>
      <c r="B70" s="74" t="s">
        <v>241</v>
      </c>
      <c r="C70" s="75" t="s">
        <v>256</v>
      </c>
      <c r="D70" s="75" t="s">
        <v>306</v>
      </c>
      <c r="E70" s="75" t="s">
        <v>283</v>
      </c>
      <c r="F70" s="75" t="s">
        <v>245</v>
      </c>
      <c r="G70" s="76" t="s">
        <v>282</v>
      </c>
      <c r="H70" s="72">
        <v>65</v>
      </c>
      <c r="I70" s="72">
        <v>65</v>
      </c>
    </row>
    <row r="71" spans="1:9" ht="30.75" customHeight="1" hidden="1">
      <c r="A71" s="105" t="s">
        <v>391</v>
      </c>
      <c r="B71" s="74" t="s">
        <v>241</v>
      </c>
      <c r="C71" s="75" t="s">
        <v>256</v>
      </c>
      <c r="D71" s="75" t="s">
        <v>387</v>
      </c>
      <c r="E71" s="75" t="s">
        <v>283</v>
      </c>
      <c r="F71" s="75" t="s">
        <v>245</v>
      </c>
      <c r="G71" s="76" t="s">
        <v>282</v>
      </c>
      <c r="H71" s="72">
        <v>0</v>
      </c>
      <c r="I71" s="72">
        <v>0</v>
      </c>
    </row>
    <row r="72" spans="1:9" ht="63" customHeight="1" hidden="1">
      <c r="A72" s="116" t="s">
        <v>388</v>
      </c>
      <c r="B72" s="74"/>
      <c r="C72" s="75"/>
      <c r="D72" s="75"/>
      <c r="E72" s="75"/>
      <c r="F72" s="75"/>
      <c r="G72" s="76"/>
      <c r="H72" s="72"/>
      <c r="I72" s="72"/>
    </row>
    <row r="73" spans="1:9" ht="63" customHeight="1" hidden="1">
      <c r="A73" s="116" t="s">
        <v>389</v>
      </c>
      <c r="B73" s="74"/>
      <c r="C73" s="75"/>
      <c r="D73" s="75"/>
      <c r="E73" s="75"/>
      <c r="F73" s="75"/>
      <c r="G73" s="76"/>
      <c r="H73" s="72"/>
      <c r="I73" s="72"/>
    </row>
    <row r="74" spans="1:9" ht="63" customHeight="1" hidden="1">
      <c r="A74" s="116" t="s">
        <v>390</v>
      </c>
      <c r="B74" s="74"/>
      <c r="C74" s="75"/>
      <c r="D74" s="75"/>
      <c r="E74" s="75"/>
      <c r="F74" s="75"/>
      <c r="G74" s="76"/>
      <c r="H74" s="72"/>
      <c r="I74" s="72"/>
    </row>
    <row r="75" spans="1:9" s="99" customFormat="1" ht="30" customHeight="1">
      <c r="A75" s="112" t="s">
        <v>303</v>
      </c>
      <c r="B75" s="77" t="s">
        <v>241</v>
      </c>
      <c r="C75" s="78" t="s">
        <v>256</v>
      </c>
      <c r="D75" s="78" t="s">
        <v>271</v>
      </c>
      <c r="E75" s="78" t="s">
        <v>243</v>
      </c>
      <c r="F75" s="78" t="s">
        <v>245</v>
      </c>
      <c r="G75" s="79" t="s">
        <v>282</v>
      </c>
      <c r="H75" s="113">
        <v>746.7</v>
      </c>
      <c r="I75" s="113">
        <v>746.7</v>
      </c>
    </row>
    <row r="76" spans="1:9" ht="30.75" customHeight="1">
      <c r="A76" s="105" t="s">
        <v>305</v>
      </c>
      <c r="B76" s="74" t="s">
        <v>241</v>
      </c>
      <c r="C76" s="75" t="s">
        <v>256</v>
      </c>
      <c r="D76" s="75" t="s">
        <v>304</v>
      </c>
      <c r="E76" s="75" t="s">
        <v>283</v>
      </c>
      <c r="F76" s="75" t="s">
        <v>245</v>
      </c>
      <c r="G76" s="76" t="s">
        <v>282</v>
      </c>
      <c r="H76" s="72">
        <v>746.7</v>
      </c>
      <c r="I76" s="72">
        <v>746.7</v>
      </c>
    </row>
    <row r="77" spans="1:9" ht="63" customHeight="1">
      <c r="A77" s="127" t="s">
        <v>328</v>
      </c>
      <c r="B77" s="128"/>
      <c r="C77" s="129"/>
      <c r="D77" s="129"/>
      <c r="E77" s="129"/>
      <c r="F77" s="129"/>
      <c r="G77" s="130"/>
      <c r="H77" s="131">
        <v>746.7</v>
      </c>
      <c r="I77" s="131">
        <v>746.7</v>
      </c>
    </row>
    <row r="78" spans="1:9" ht="22.5" customHeight="1">
      <c r="A78" s="95" t="s">
        <v>294</v>
      </c>
      <c r="B78" s="96"/>
      <c r="C78" s="97"/>
      <c r="D78" s="97"/>
      <c r="E78" s="97"/>
      <c r="F78" s="97"/>
      <c r="G78" s="98"/>
      <c r="H78" s="70">
        <v>1397108.6</v>
      </c>
      <c r="I78" s="70">
        <v>1558774.8</v>
      </c>
    </row>
    <row r="79" spans="8:9" ht="12.75">
      <c r="H79" s="132"/>
      <c r="I79" s="132"/>
    </row>
  </sheetData>
  <sheetProtection/>
  <mergeCells count="4">
    <mergeCell ref="B10:G10"/>
    <mergeCell ref="A6:I6"/>
    <mergeCell ref="A7:I7"/>
    <mergeCell ref="A8:I8"/>
  </mergeCells>
  <printOptions/>
  <pageMargins left="0.62" right="0.16" top="0.21" bottom="0.34" header="0.17" footer="0.2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3.75390625" style="135" customWidth="1"/>
    <col min="2" max="2" width="22.625" style="135" customWidth="1"/>
    <col min="3" max="3" width="15.125" style="135" customWidth="1"/>
    <col min="4" max="16384" width="9.125" style="135" customWidth="1"/>
  </cols>
  <sheetData>
    <row r="1" spans="1:3" ht="12.75">
      <c r="A1" s="133"/>
      <c r="B1" s="134"/>
      <c r="C1" s="134"/>
    </row>
    <row r="2" spans="1:3" ht="12.75">
      <c r="A2" s="133"/>
      <c r="B2" s="134"/>
      <c r="C2" s="134"/>
    </row>
    <row r="3" spans="1:3" ht="12.75">
      <c r="A3" s="133"/>
      <c r="B3" s="134"/>
      <c r="C3" s="134"/>
    </row>
    <row r="4" spans="1:3" ht="12.75">
      <c r="A4" s="133"/>
      <c r="B4" s="134"/>
      <c r="C4" s="134"/>
    </row>
    <row r="5" spans="1:3" ht="59.25" customHeight="1">
      <c r="A5" s="133"/>
      <c r="B5" s="134"/>
      <c r="C5" s="134"/>
    </row>
    <row r="6" spans="1:3" ht="16.5" customHeight="1">
      <c r="A6" s="136" t="s">
        <v>392</v>
      </c>
      <c r="B6" s="136"/>
      <c r="C6" s="136"/>
    </row>
    <row r="7" spans="1:3" ht="16.5" customHeight="1">
      <c r="A7" s="136" t="s">
        <v>393</v>
      </c>
      <c r="B7" s="136"/>
      <c r="C7" s="136"/>
    </row>
    <row r="8" spans="1:3" ht="5.25" customHeight="1">
      <c r="A8" s="137"/>
      <c r="B8" s="137"/>
      <c r="C8" s="137"/>
    </row>
    <row r="9" spans="1:3" ht="27" customHeight="1">
      <c r="A9" s="138" t="s">
        <v>394</v>
      </c>
      <c r="B9" s="139" t="s">
        <v>395</v>
      </c>
      <c r="C9" s="139" t="s">
        <v>396</v>
      </c>
    </row>
    <row r="10" spans="1:3" ht="25.5">
      <c r="A10" s="140" t="s">
        <v>397</v>
      </c>
      <c r="B10" s="141" t="s">
        <v>398</v>
      </c>
      <c r="C10" s="142">
        <f>SUM(C12,-C14)</f>
        <v>50000</v>
      </c>
    </row>
    <row r="11" spans="1:3" ht="25.5">
      <c r="A11" s="143" t="s">
        <v>399</v>
      </c>
      <c r="B11" s="144" t="s">
        <v>400</v>
      </c>
      <c r="C11" s="145">
        <v>160000</v>
      </c>
    </row>
    <row r="12" spans="1:3" ht="25.5">
      <c r="A12" s="143" t="s">
        <v>401</v>
      </c>
      <c r="B12" s="144" t="s">
        <v>402</v>
      </c>
      <c r="C12" s="146">
        <f>C11</f>
        <v>160000</v>
      </c>
    </row>
    <row r="13" spans="1:3" ht="25.5">
      <c r="A13" s="147" t="s">
        <v>403</v>
      </c>
      <c r="B13" s="144" t="s">
        <v>404</v>
      </c>
      <c r="C13" s="146">
        <v>110000</v>
      </c>
    </row>
    <row r="14" spans="1:3" ht="25.5">
      <c r="A14" s="147" t="s">
        <v>405</v>
      </c>
      <c r="B14" s="144" t="s">
        <v>406</v>
      </c>
      <c r="C14" s="146">
        <f>C13</f>
        <v>110000</v>
      </c>
    </row>
    <row r="15" spans="1:3" ht="26.25" customHeight="1">
      <c r="A15" s="148" t="s">
        <v>407</v>
      </c>
      <c r="B15" s="149" t="s">
        <v>408</v>
      </c>
      <c r="C15" s="150">
        <f>SUM(C17,-C19)</f>
        <v>0</v>
      </c>
    </row>
    <row r="16" spans="1:3" ht="26.25" customHeight="1">
      <c r="A16" s="143" t="s">
        <v>409</v>
      </c>
      <c r="B16" s="144" t="s">
        <v>410</v>
      </c>
      <c r="C16" s="145">
        <f>C17</f>
        <v>0</v>
      </c>
    </row>
    <row r="17" spans="1:3" ht="39" customHeight="1">
      <c r="A17" s="143" t="s">
        <v>411</v>
      </c>
      <c r="B17" s="144" t="s">
        <v>412</v>
      </c>
      <c r="C17" s="146">
        <v>0</v>
      </c>
    </row>
    <row r="18" spans="1:3" ht="39" customHeight="1">
      <c r="A18" s="143" t="s">
        <v>413</v>
      </c>
      <c r="B18" s="144" t="s">
        <v>414</v>
      </c>
      <c r="C18" s="146">
        <f>C19</f>
        <v>0</v>
      </c>
    </row>
    <row r="19" spans="1:3" ht="39" customHeight="1">
      <c r="A19" s="143" t="s">
        <v>415</v>
      </c>
      <c r="B19" s="144" t="s">
        <v>416</v>
      </c>
      <c r="C19" s="146">
        <v>0</v>
      </c>
    </row>
    <row r="20" spans="1:3" ht="24.75" customHeight="1">
      <c r="A20" s="151" t="s">
        <v>417</v>
      </c>
      <c r="B20" s="152" t="s">
        <v>418</v>
      </c>
      <c r="C20" s="150">
        <f>SUM(C21,C25)</f>
        <v>45638.19999999995</v>
      </c>
    </row>
    <row r="21" spans="1:3" ht="15" customHeight="1">
      <c r="A21" s="143" t="s">
        <v>419</v>
      </c>
      <c r="B21" s="144" t="s">
        <v>420</v>
      </c>
      <c r="C21" s="146">
        <f>-1551880.8-C12-C17-C36</f>
        <v>-1836880.8</v>
      </c>
    </row>
    <row r="22" spans="1:3" ht="13.5" customHeight="1">
      <c r="A22" s="143" t="s">
        <v>421</v>
      </c>
      <c r="B22" s="144" t="s">
        <v>422</v>
      </c>
      <c r="C22" s="146">
        <f>C21</f>
        <v>-1836880.8</v>
      </c>
    </row>
    <row r="23" spans="1:3" ht="13.5" customHeight="1">
      <c r="A23" s="143" t="s">
        <v>423</v>
      </c>
      <c r="B23" s="144" t="s">
        <v>424</v>
      </c>
      <c r="C23" s="146">
        <f>C21</f>
        <v>-1836880.8</v>
      </c>
    </row>
    <row r="24" spans="1:3" ht="25.5" customHeight="1">
      <c r="A24" s="143" t="s">
        <v>425</v>
      </c>
      <c r="B24" s="144" t="s">
        <v>426</v>
      </c>
      <c r="C24" s="146">
        <f>C21</f>
        <v>-1836880.8</v>
      </c>
    </row>
    <row r="25" spans="1:3" ht="15" customHeight="1">
      <c r="A25" s="143" t="s">
        <v>427</v>
      </c>
      <c r="B25" s="144" t="s">
        <v>428</v>
      </c>
      <c r="C25" s="146">
        <f>1647519+C14+C19-C37</f>
        <v>1882519</v>
      </c>
    </row>
    <row r="26" spans="1:3" ht="15.75" customHeight="1">
      <c r="A26" s="143" t="s">
        <v>429</v>
      </c>
      <c r="B26" s="144" t="s">
        <v>430</v>
      </c>
      <c r="C26" s="146">
        <f>C25</f>
        <v>1882519</v>
      </c>
    </row>
    <row r="27" spans="1:3" ht="14.25" customHeight="1">
      <c r="A27" s="143" t="s">
        <v>431</v>
      </c>
      <c r="B27" s="144" t="s">
        <v>432</v>
      </c>
      <c r="C27" s="146">
        <f>C25</f>
        <v>1882519</v>
      </c>
    </row>
    <row r="28" spans="1:3" ht="25.5" customHeight="1">
      <c r="A28" s="143" t="s">
        <v>433</v>
      </c>
      <c r="B28" s="144" t="s">
        <v>434</v>
      </c>
      <c r="C28" s="146">
        <f>C25</f>
        <v>1882519</v>
      </c>
    </row>
    <row r="29" spans="1:3" ht="26.25" customHeight="1">
      <c r="A29" s="148" t="s">
        <v>435</v>
      </c>
      <c r="B29" s="149" t="s">
        <v>436</v>
      </c>
      <c r="C29" s="153">
        <f>C33</f>
        <v>0</v>
      </c>
    </row>
    <row r="30" spans="1:3" ht="28.5" customHeight="1">
      <c r="A30" s="154" t="s">
        <v>437</v>
      </c>
      <c r="B30" s="144" t="s">
        <v>438</v>
      </c>
      <c r="C30" s="146">
        <v>0</v>
      </c>
    </row>
    <row r="31" spans="1:3" ht="78" customHeight="1">
      <c r="A31" s="155" t="s">
        <v>439</v>
      </c>
      <c r="B31" s="144" t="s">
        <v>440</v>
      </c>
      <c r="C31" s="146">
        <f>C30</f>
        <v>0</v>
      </c>
    </row>
    <row r="32" spans="1:3" ht="65.25" customHeight="1">
      <c r="A32" s="155" t="s">
        <v>441</v>
      </c>
      <c r="B32" s="144" t="s">
        <v>442</v>
      </c>
      <c r="C32" s="146">
        <f>C30</f>
        <v>0</v>
      </c>
    </row>
    <row r="33" spans="1:3" ht="26.25" customHeight="1">
      <c r="A33" s="155" t="s">
        <v>443</v>
      </c>
      <c r="B33" s="144" t="s">
        <v>444</v>
      </c>
      <c r="C33" s="146">
        <f>C34</f>
        <v>0</v>
      </c>
    </row>
    <row r="34" spans="1:3" ht="67.5" customHeight="1">
      <c r="A34" s="155" t="s">
        <v>445</v>
      </c>
      <c r="B34" s="144" t="s">
        <v>446</v>
      </c>
      <c r="C34" s="146">
        <f>C35</f>
        <v>0</v>
      </c>
    </row>
    <row r="35" spans="1:3" ht="68.25" customHeight="1">
      <c r="A35" s="155" t="s">
        <v>447</v>
      </c>
      <c r="B35" s="144" t="s">
        <v>448</v>
      </c>
      <c r="C35" s="146">
        <f>C36+C37</f>
        <v>0</v>
      </c>
    </row>
    <row r="36" spans="1:3" ht="44.25" customHeight="1">
      <c r="A36" s="155" t="s">
        <v>449</v>
      </c>
      <c r="B36" s="144" t="s">
        <v>450</v>
      </c>
      <c r="C36" s="146">
        <v>125000</v>
      </c>
    </row>
    <row r="37" spans="1:3" ht="48" customHeight="1">
      <c r="A37" s="155" t="s">
        <v>449</v>
      </c>
      <c r="B37" s="144" t="s">
        <v>450</v>
      </c>
      <c r="C37" s="146">
        <f>-125000</f>
        <v>-125000</v>
      </c>
    </row>
    <row r="38" spans="1:3" ht="27.75" customHeight="1">
      <c r="A38" s="156" t="s">
        <v>451</v>
      </c>
      <c r="B38" s="157" t="s">
        <v>452</v>
      </c>
      <c r="C38" s="158">
        <f>SUM(C10,C15,C20,C29)</f>
        <v>95638.19999999995</v>
      </c>
    </row>
    <row r="39" spans="1:3" ht="12.75" hidden="1">
      <c r="A39" s="159"/>
      <c r="B39" s="159"/>
      <c r="C39" s="159"/>
    </row>
    <row r="40" spans="1:3" ht="12.75">
      <c r="A40" s="159"/>
      <c r="B40" s="159"/>
      <c r="C40" s="159"/>
    </row>
    <row r="41" spans="1:3" ht="12.75">
      <c r="A41" s="160"/>
      <c r="B41" s="159"/>
      <c r="C41" s="159"/>
    </row>
    <row r="42" spans="1:3" ht="12.75">
      <c r="A42" s="160"/>
      <c r="B42" s="160"/>
      <c r="C42" s="160"/>
    </row>
    <row r="43" spans="1:3" ht="12.75">
      <c r="A43" s="160"/>
      <c r="C43" s="161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44.375" style="164" customWidth="1"/>
    <col min="2" max="2" width="21.875" style="164" customWidth="1"/>
    <col min="3" max="4" width="12.625" style="164" customWidth="1"/>
    <col min="5" max="16384" width="9.125" style="164" customWidth="1"/>
  </cols>
  <sheetData>
    <row r="1" spans="1:3" ht="12.75">
      <c r="A1" s="162"/>
      <c r="B1" s="163"/>
      <c r="C1" s="163"/>
    </row>
    <row r="2" spans="1:3" ht="12.75">
      <c r="A2" s="162"/>
      <c r="B2" s="163"/>
      <c r="C2" s="163"/>
    </row>
    <row r="3" spans="1:3" ht="12.75">
      <c r="A3" s="162"/>
      <c r="B3" s="163"/>
      <c r="C3" s="163"/>
    </row>
    <row r="4" spans="1:3" ht="12.75">
      <c r="A4" s="162"/>
      <c r="B4" s="163"/>
      <c r="C4" s="163"/>
    </row>
    <row r="5" spans="1:3" ht="73.5" customHeight="1">
      <c r="A5" s="162"/>
      <c r="B5" s="163"/>
      <c r="C5" s="163"/>
    </row>
    <row r="6" spans="1:3" ht="16.5" customHeight="1">
      <c r="A6" s="165" t="s">
        <v>392</v>
      </c>
      <c r="B6" s="165"/>
      <c r="C6" s="165"/>
    </row>
    <row r="7" spans="1:3" ht="16.5" customHeight="1">
      <c r="A7" s="165" t="s">
        <v>453</v>
      </c>
      <c r="B7" s="165"/>
      <c r="C7" s="165"/>
    </row>
    <row r="8" spans="1:3" ht="5.25" customHeight="1">
      <c r="A8" s="166"/>
      <c r="B8" s="166"/>
      <c r="C8" s="166"/>
    </row>
    <row r="9" spans="1:4" ht="27" customHeight="1">
      <c r="A9" s="167" t="s">
        <v>394</v>
      </c>
      <c r="B9" s="168" t="s">
        <v>395</v>
      </c>
      <c r="C9" s="169" t="s">
        <v>454</v>
      </c>
      <c r="D9" s="170"/>
    </row>
    <row r="10" spans="1:4" ht="27" customHeight="1">
      <c r="A10" s="171"/>
      <c r="B10" s="172"/>
      <c r="C10" s="173" t="s">
        <v>455</v>
      </c>
      <c r="D10" s="173" t="s">
        <v>456</v>
      </c>
    </row>
    <row r="11" spans="1:4" ht="25.5">
      <c r="A11" s="174" t="s">
        <v>397</v>
      </c>
      <c r="B11" s="175" t="s">
        <v>398</v>
      </c>
      <c r="C11" s="176">
        <f>SUM(C13,-C15)</f>
        <v>70000</v>
      </c>
      <c r="D11" s="176">
        <f>SUM(D13,-D15)</f>
        <v>75000</v>
      </c>
    </row>
    <row r="12" spans="1:4" ht="25.5">
      <c r="A12" s="177" t="s">
        <v>399</v>
      </c>
      <c r="B12" s="178" t="s">
        <v>400</v>
      </c>
      <c r="C12" s="179">
        <f>C13</f>
        <v>170000</v>
      </c>
      <c r="D12" s="179">
        <v>170000</v>
      </c>
    </row>
    <row r="13" spans="1:4" ht="38.25">
      <c r="A13" s="177" t="s">
        <v>401</v>
      </c>
      <c r="B13" s="178" t="s">
        <v>402</v>
      </c>
      <c r="C13" s="180">
        <v>170000</v>
      </c>
      <c r="D13" s="180">
        <f>D12</f>
        <v>170000</v>
      </c>
    </row>
    <row r="14" spans="1:4" ht="25.5">
      <c r="A14" s="181" t="s">
        <v>403</v>
      </c>
      <c r="B14" s="178" t="s">
        <v>404</v>
      </c>
      <c r="C14" s="180">
        <v>100000</v>
      </c>
      <c r="D14" s="180">
        <v>95000</v>
      </c>
    </row>
    <row r="15" spans="1:4" ht="38.25">
      <c r="A15" s="181" t="s">
        <v>405</v>
      </c>
      <c r="B15" s="178" t="s">
        <v>406</v>
      </c>
      <c r="C15" s="180">
        <f>C14</f>
        <v>100000</v>
      </c>
      <c r="D15" s="180">
        <f>D14</f>
        <v>95000</v>
      </c>
    </row>
    <row r="16" spans="1:4" ht="26.25" customHeight="1">
      <c r="A16" s="182" t="s">
        <v>407</v>
      </c>
      <c r="B16" s="183" t="s">
        <v>408</v>
      </c>
      <c r="C16" s="184">
        <f>SUM(C18,-C20)</f>
        <v>0</v>
      </c>
      <c r="D16" s="184">
        <f>SUM(D18,-D20)</f>
        <v>0</v>
      </c>
    </row>
    <row r="17" spans="1:4" ht="26.25" customHeight="1">
      <c r="A17" s="177" t="s">
        <v>409</v>
      </c>
      <c r="B17" s="178" t="s">
        <v>410</v>
      </c>
      <c r="C17" s="179">
        <f>C18</f>
        <v>0</v>
      </c>
      <c r="D17" s="179">
        <f>D18</f>
        <v>0</v>
      </c>
    </row>
    <row r="18" spans="1:4" ht="39" customHeight="1">
      <c r="A18" s="177" t="s">
        <v>411</v>
      </c>
      <c r="B18" s="178" t="s">
        <v>412</v>
      </c>
      <c r="C18" s="180">
        <v>0</v>
      </c>
      <c r="D18" s="180">
        <v>0</v>
      </c>
    </row>
    <row r="19" spans="1:4" ht="39" customHeight="1">
      <c r="A19" s="177" t="s">
        <v>413</v>
      </c>
      <c r="B19" s="178" t="s">
        <v>414</v>
      </c>
      <c r="C19" s="180">
        <f>C20</f>
        <v>0</v>
      </c>
      <c r="D19" s="180">
        <f>D20</f>
        <v>0</v>
      </c>
    </row>
    <row r="20" spans="1:4" ht="39" customHeight="1">
      <c r="A20" s="177" t="s">
        <v>415</v>
      </c>
      <c r="B20" s="178" t="s">
        <v>416</v>
      </c>
      <c r="C20" s="180">
        <v>0</v>
      </c>
      <c r="D20" s="180">
        <v>0</v>
      </c>
    </row>
    <row r="21" spans="1:4" ht="24.75" customHeight="1">
      <c r="A21" s="185" t="s">
        <v>417</v>
      </c>
      <c r="B21" s="186" t="s">
        <v>418</v>
      </c>
      <c r="C21" s="184">
        <f>SUM(C22,C26)</f>
        <v>11087.799999999814</v>
      </c>
      <c r="D21" s="184">
        <f>SUM(D22,D26)</f>
        <v>12485.300000000047</v>
      </c>
    </row>
    <row r="22" spans="1:4" ht="15" customHeight="1">
      <c r="A22" s="177" t="s">
        <v>419</v>
      </c>
      <c r="B22" s="178" t="s">
        <v>420</v>
      </c>
      <c r="C22" s="180">
        <f>-1397108.6-C13-C18-C37</f>
        <v>-1692108.6</v>
      </c>
      <c r="D22" s="180">
        <f>-1558774.8-D13-D18-D37</f>
        <v>-1853774.8</v>
      </c>
    </row>
    <row r="23" spans="1:4" ht="13.5" customHeight="1">
      <c r="A23" s="177" t="s">
        <v>421</v>
      </c>
      <c r="B23" s="178" t="s">
        <v>422</v>
      </c>
      <c r="C23" s="180">
        <f>C22</f>
        <v>-1692108.6</v>
      </c>
      <c r="D23" s="180">
        <f>D22</f>
        <v>-1853774.8</v>
      </c>
    </row>
    <row r="24" spans="1:4" ht="13.5" customHeight="1">
      <c r="A24" s="177" t="s">
        <v>423</v>
      </c>
      <c r="B24" s="178" t="s">
        <v>424</v>
      </c>
      <c r="C24" s="180">
        <f>C22</f>
        <v>-1692108.6</v>
      </c>
      <c r="D24" s="180">
        <f>D22</f>
        <v>-1853774.8</v>
      </c>
    </row>
    <row r="25" spans="1:4" ht="25.5" customHeight="1">
      <c r="A25" s="177" t="s">
        <v>425</v>
      </c>
      <c r="B25" s="178" t="s">
        <v>426</v>
      </c>
      <c r="C25" s="180">
        <f>C22</f>
        <v>-1692108.6</v>
      </c>
      <c r="D25" s="180">
        <f>D22</f>
        <v>-1853774.8</v>
      </c>
    </row>
    <row r="26" spans="1:4" ht="15" customHeight="1">
      <c r="A26" s="177" t="s">
        <v>427</v>
      </c>
      <c r="B26" s="178" t="s">
        <v>428</v>
      </c>
      <c r="C26" s="180">
        <f>1478196.4+C15+C20-C38</f>
        <v>1703196.4</v>
      </c>
      <c r="D26" s="180">
        <f>1646260.1+D15+D20-D38</f>
        <v>1866260.1</v>
      </c>
    </row>
    <row r="27" spans="1:4" ht="15.75" customHeight="1">
      <c r="A27" s="177" t="s">
        <v>429</v>
      </c>
      <c r="B27" s="178" t="s">
        <v>430</v>
      </c>
      <c r="C27" s="180">
        <f>C26</f>
        <v>1703196.4</v>
      </c>
      <c r="D27" s="180">
        <f>D26</f>
        <v>1866260.1</v>
      </c>
    </row>
    <row r="28" spans="1:4" ht="14.25" customHeight="1">
      <c r="A28" s="177" t="s">
        <v>431</v>
      </c>
      <c r="B28" s="178" t="s">
        <v>432</v>
      </c>
      <c r="C28" s="180">
        <f>C26</f>
        <v>1703196.4</v>
      </c>
      <c r="D28" s="180">
        <f>D26</f>
        <v>1866260.1</v>
      </c>
    </row>
    <row r="29" spans="1:4" ht="25.5" customHeight="1">
      <c r="A29" s="177" t="s">
        <v>433</v>
      </c>
      <c r="B29" s="178" t="s">
        <v>434</v>
      </c>
      <c r="C29" s="180">
        <f>C26</f>
        <v>1703196.4</v>
      </c>
      <c r="D29" s="180">
        <f>D26</f>
        <v>1866260.1</v>
      </c>
    </row>
    <row r="30" spans="1:4" ht="26.25" customHeight="1">
      <c r="A30" s="182" t="s">
        <v>435</v>
      </c>
      <c r="B30" s="183" t="s">
        <v>436</v>
      </c>
      <c r="C30" s="187">
        <f>C34</f>
        <v>0</v>
      </c>
      <c r="D30" s="187">
        <f>D34</f>
        <v>0</v>
      </c>
    </row>
    <row r="31" spans="1:4" ht="28.5" customHeight="1">
      <c r="A31" s="177" t="s">
        <v>457</v>
      </c>
      <c r="B31" s="178" t="s">
        <v>438</v>
      </c>
      <c r="C31" s="180">
        <v>0</v>
      </c>
      <c r="D31" s="180">
        <v>0</v>
      </c>
    </row>
    <row r="32" spans="1:4" ht="78" customHeight="1">
      <c r="A32" s="181" t="s">
        <v>458</v>
      </c>
      <c r="B32" s="178" t="s">
        <v>440</v>
      </c>
      <c r="C32" s="180">
        <f>C31</f>
        <v>0</v>
      </c>
      <c r="D32" s="180">
        <f>D31</f>
        <v>0</v>
      </c>
    </row>
    <row r="33" spans="1:4" ht="65.25" customHeight="1">
      <c r="A33" s="181" t="s">
        <v>441</v>
      </c>
      <c r="B33" s="178" t="s">
        <v>442</v>
      </c>
      <c r="C33" s="180">
        <f>C31</f>
        <v>0</v>
      </c>
      <c r="D33" s="180">
        <f>D31</f>
        <v>0</v>
      </c>
    </row>
    <row r="34" spans="1:4" ht="26.25" customHeight="1">
      <c r="A34" s="188" t="s">
        <v>443</v>
      </c>
      <c r="B34" s="178" t="s">
        <v>444</v>
      </c>
      <c r="C34" s="180">
        <f>C35</f>
        <v>0</v>
      </c>
      <c r="D34" s="180">
        <f>D35</f>
        <v>0</v>
      </c>
    </row>
    <row r="35" spans="1:4" ht="84.75" customHeight="1">
      <c r="A35" s="188" t="s">
        <v>445</v>
      </c>
      <c r="B35" s="178" t="s">
        <v>446</v>
      </c>
      <c r="C35" s="180">
        <f>C36</f>
        <v>0</v>
      </c>
      <c r="D35" s="180">
        <f>D36</f>
        <v>0</v>
      </c>
    </row>
    <row r="36" spans="1:4" ht="83.25" customHeight="1">
      <c r="A36" s="188" t="s">
        <v>447</v>
      </c>
      <c r="B36" s="178" t="s">
        <v>448</v>
      </c>
      <c r="C36" s="180">
        <f>C37+C38</f>
        <v>0</v>
      </c>
      <c r="D36" s="180">
        <f>D37+D38</f>
        <v>0</v>
      </c>
    </row>
    <row r="37" spans="1:4" ht="50.25" customHeight="1">
      <c r="A37" s="188" t="s">
        <v>449</v>
      </c>
      <c r="B37" s="178" t="s">
        <v>450</v>
      </c>
      <c r="C37" s="180">
        <v>125000</v>
      </c>
      <c r="D37" s="180">
        <v>125000</v>
      </c>
    </row>
    <row r="38" spans="1:4" ht="50.25" customHeight="1">
      <c r="A38" s="188" t="s">
        <v>449</v>
      </c>
      <c r="B38" s="178" t="s">
        <v>450</v>
      </c>
      <c r="C38" s="180">
        <f>-125000</f>
        <v>-125000</v>
      </c>
      <c r="D38" s="180">
        <f>-125000</f>
        <v>-125000</v>
      </c>
    </row>
    <row r="39" spans="1:4" ht="27.75" customHeight="1">
      <c r="A39" s="189" t="s">
        <v>451</v>
      </c>
      <c r="B39" s="190" t="s">
        <v>452</v>
      </c>
      <c r="C39" s="191">
        <f>SUM(C11,C16,C21,C30)</f>
        <v>81087.79999999981</v>
      </c>
      <c r="D39" s="191">
        <f>SUM(D11,D16,D21,D30)</f>
        <v>87485.30000000005</v>
      </c>
    </row>
    <row r="40" spans="1:3" ht="12.75" hidden="1">
      <c r="A40" s="192"/>
      <c r="B40" s="192"/>
      <c r="C40" s="192"/>
    </row>
    <row r="41" spans="1:3" ht="12.75">
      <c r="A41" s="192"/>
      <c r="B41" s="192"/>
      <c r="C41" s="192"/>
    </row>
    <row r="42" spans="1:3" ht="12.75">
      <c r="A42" s="193"/>
      <c r="B42" s="192"/>
      <c r="C42" s="192"/>
    </row>
    <row r="43" spans="1:3" ht="12.75">
      <c r="A43" s="193"/>
      <c r="B43" s="193"/>
      <c r="C43" s="193"/>
    </row>
    <row r="44" spans="1:3" ht="12.75">
      <c r="A44" s="193"/>
      <c r="C44" s="194"/>
    </row>
  </sheetData>
  <sheetProtection/>
  <mergeCells count="5">
    <mergeCell ref="A7:C7"/>
    <mergeCell ref="A6:C6"/>
    <mergeCell ref="A9:A10"/>
    <mergeCell ref="B9:B10"/>
    <mergeCell ref="C9:D9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28">
      <selection activeCell="B58" sqref="B58"/>
    </sheetView>
  </sheetViews>
  <sheetFormatPr defaultColWidth="9.00390625" defaultRowHeight="12.75"/>
  <cols>
    <col min="1" max="1" width="9.375" style="209" customWidth="1"/>
    <col min="2" max="2" width="70.75390625" style="197" customWidth="1"/>
    <col min="3" max="3" width="11.125" style="202" customWidth="1"/>
    <col min="4" max="4" width="11.625" style="202" customWidth="1"/>
    <col min="5" max="5" width="11.25390625" style="202" customWidth="1"/>
    <col min="6" max="16384" width="9.125" style="197" customWidth="1"/>
  </cols>
  <sheetData>
    <row r="1" spans="1:5" ht="12.75">
      <c r="A1" s="195"/>
      <c r="B1" s="196"/>
      <c r="C1" s="197"/>
      <c r="D1" s="197"/>
      <c r="E1" s="197"/>
    </row>
    <row r="2" spans="1:5" ht="12">
      <c r="A2" s="195"/>
      <c r="B2" s="198"/>
      <c r="C2" s="197"/>
      <c r="D2" s="197"/>
      <c r="E2" s="197"/>
    </row>
    <row r="3" spans="1:5" ht="12">
      <c r="A3" s="195"/>
      <c r="B3" s="199"/>
      <c r="C3" s="197"/>
      <c r="D3" s="197"/>
      <c r="E3" s="197"/>
    </row>
    <row r="4" spans="1:5" ht="12">
      <c r="A4" s="195"/>
      <c r="B4" s="199"/>
      <c r="C4" s="197"/>
      <c r="D4" s="197"/>
      <c r="E4" s="197"/>
    </row>
    <row r="5" spans="1:5" ht="13.5" customHeight="1">
      <c r="A5" s="195"/>
      <c r="B5" s="196"/>
      <c r="C5" s="197"/>
      <c r="D5" s="197"/>
      <c r="E5" s="197"/>
    </row>
    <row r="6" spans="1:5" ht="13.5" customHeight="1">
      <c r="A6" s="195"/>
      <c r="B6" s="196"/>
      <c r="C6" s="197"/>
      <c r="D6" s="197"/>
      <c r="E6" s="197"/>
    </row>
    <row r="7" spans="1:5" ht="13.5" customHeight="1">
      <c r="A7" s="195"/>
      <c r="B7" s="196"/>
      <c r="C7" s="197"/>
      <c r="D7" s="197"/>
      <c r="E7" s="197"/>
    </row>
    <row r="8" spans="1:5" ht="5.25" customHeight="1">
      <c r="A8" s="195"/>
      <c r="B8" s="196"/>
      <c r="C8" s="197"/>
      <c r="D8" s="197"/>
      <c r="E8" s="197"/>
    </row>
    <row r="9" spans="1:5" ht="15" customHeight="1">
      <c r="A9" s="200" t="s">
        <v>459</v>
      </c>
      <c r="B9" s="200"/>
      <c r="C9" s="200"/>
      <c r="D9" s="200"/>
      <c r="E9" s="200"/>
    </row>
    <row r="10" spans="1:5" ht="12.75" customHeight="1">
      <c r="A10" s="200" t="s">
        <v>460</v>
      </c>
      <c r="B10" s="200"/>
      <c r="C10" s="200"/>
      <c r="D10" s="200"/>
      <c r="E10" s="200"/>
    </row>
    <row r="11" spans="1:5" ht="12.75">
      <c r="A11" s="195"/>
      <c r="B11" s="201"/>
      <c r="E11" s="203" t="s">
        <v>461</v>
      </c>
    </row>
    <row r="12" spans="1:5" s="209" customFormat="1" ht="10.5" customHeight="1">
      <c r="A12" s="204" t="s">
        <v>462</v>
      </c>
      <c r="B12" s="205" t="s">
        <v>463</v>
      </c>
      <c r="C12" s="206" t="s">
        <v>464</v>
      </c>
      <c r="D12" s="207" t="s">
        <v>465</v>
      </c>
      <c r="E12" s="208" t="s">
        <v>466</v>
      </c>
    </row>
    <row r="13" spans="1:5" s="209" customFormat="1" ht="10.5" customHeight="1">
      <c r="A13" s="210"/>
      <c r="B13" s="211"/>
      <c r="C13" s="212"/>
      <c r="D13" s="213"/>
      <c r="E13" s="208"/>
    </row>
    <row r="14" spans="1:5" s="209" customFormat="1" ht="10.5" customHeight="1">
      <c r="A14" s="210"/>
      <c r="B14" s="211"/>
      <c r="C14" s="212"/>
      <c r="D14" s="213"/>
      <c r="E14" s="208"/>
    </row>
    <row r="15" spans="1:5" s="209" customFormat="1" ht="10.5" customHeight="1">
      <c r="A15" s="214"/>
      <c r="B15" s="215"/>
      <c r="C15" s="216"/>
      <c r="D15" s="217"/>
      <c r="E15" s="208"/>
    </row>
    <row r="16" spans="1:5" ht="11.25">
      <c r="A16" s="218" t="s">
        <v>248</v>
      </c>
      <c r="B16" s="219" t="s">
        <v>467</v>
      </c>
      <c r="C16" s="220">
        <v>157100.1</v>
      </c>
      <c r="D16" s="221">
        <v>4706.3</v>
      </c>
      <c r="E16" s="220">
        <v>161806.4</v>
      </c>
    </row>
    <row r="17" spans="1:5" ht="22.5">
      <c r="A17" s="222" t="s">
        <v>468</v>
      </c>
      <c r="B17" s="223" t="s">
        <v>469</v>
      </c>
      <c r="C17" s="224">
        <v>2645.3</v>
      </c>
      <c r="D17" s="225">
        <v>0</v>
      </c>
      <c r="E17" s="224">
        <v>2645.3</v>
      </c>
    </row>
    <row r="18" spans="1:5" ht="22.5">
      <c r="A18" s="222" t="s">
        <v>470</v>
      </c>
      <c r="B18" s="226" t="s">
        <v>471</v>
      </c>
      <c r="C18" s="224">
        <v>9778</v>
      </c>
      <c r="D18" s="225">
        <v>0</v>
      </c>
      <c r="E18" s="224">
        <v>9778</v>
      </c>
    </row>
    <row r="19" spans="1:5" ht="23.25" customHeight="1">
      <c r="A19" s="222" t="s">
        <v>472</v>
      </c>
      <c r="B19" s="226" t="s">
        <v>473</v>
      </c>
      <c r="C19" s="224">
        <v>79128</v>
      </c>
      <c r="D19" s="225">
        <v>1260</v>
      </c>
      <c r="E19" s="224">
        <v>80388</v>
      </c>
    </row>
    <row r="20" spans="1:5" ht="22.5">
      <c r="A20" s="222" t="s">
        <v>474</v>
      </c>
      <c r="B20" s="226" t="s">
        <v>475</v>
      </c>
      <c r="C20" s="224">
        <v>30891.1</v>
      </c>
      <c r="D20" s="225">
        <v>0</v>
      </c>
      <c r="E20" s="224">
        <v>30891.1</v>
      </c>
    </row>
    <row r="21" spans="1:5" ht="11.25">
      <c r="A21" s="222" t="s">
        <v>476</v>
      </c>
      <c r="B21" s="226" t="s">
        <v>477</v>
      </c>
      <c r="C21" s="224">
        <v>1940.5</v>
      </c>
      <c r="D21" s="225">
        <v>0</v>
      </c>
      <c r="E21" s="224">
        <v>1940.5</v>
      </c>
    </row>
    <row r="22" spans="1:5" ht="11.25">
      <c r="A22" s="222" t="s">
        <v>478</v>
      </c>
      <c r="B22" s="226" t="s">
        <v>479</v>
      </c>
      <c r="C22" s="224">
        <v>700</v>
      </c>
      <c r="D22" s="225">
        <v>0</v>
      </c>
      <c r="E22" s="224">
        <v>700</v>
      </c>
    </row>
    <row r="23" spans="1:5" ht="11.25">
      <c r="A23" s="222" t="s">
        <v>480</v>
      </c>
      <c r="B23" s="227" t="s">
        <v>481</v>
      </c>
      <c r="C23" s="224">
        <v>32017.2</v>
      </c>
      <c r="D23" s="225">
        <v>3446.3</v>
      </c>
      <c r="E23" s="224">
        <v>35463.5</v>
      </c>
    </row>
    <row r="24" spans="1:5" ht="11.25">
      <c r="A24" s="228" t="s">
        <v>482</v>
      </c>
      <c r="B24" s="229" t="s">
        <v>483</v>
      </c>
      <c r="C24" s="230">
        <v>15314.4</v>
      </c>
      <c r="D24" s="231">
        <v>0</v>
      </c>
      <c r="E24" s="230">
        <v>15314.4</v>
      </c>
    </row>
    <row r="25" spans="1:5" ht="24.75" customHeight="1">
      <c r="A25" s="222" t="s">
        <v>484</v>
      </c>
      <c r="B25" s="223" t="s">
        <v>485</v>
      </c>
      <c r="C25" s="224">
        <v>15314.4</v>
      </c>
      <c r="D25" s="225">
        <v>0</v>
      </c>
      <c r="E25" s="224">
        <v>15314.4</v>
      </c>
    </row>
    <row r="26" spans="1:5" s="232" customFormat="1" ht="10.5">
      <c r="A26" s="228" t="s">
        <v>283</v>
      </c>
      <c r="B26" s="229" t="s">
        <v>486</v>
      </c>
      <c r="C26" s="230">
        <v>95567.9</v>
      </c>
      <c r="D26" s="231">
        <v>830.9</v>
      </c>
      <c r="E26" s="230">
        <v>96398.8</v>
      </c>
    </row>
    <row r="27" spans="1:5" s="233" customFormat="1" ht="11.25">
      <c r="A27" s="222" t="s">
        <v>487</v>
      </c>
      <c r="B27" s="227" t="s">
        <v>488</v>
      </c>
      <c r="C27" s="224">
        <v>14400</v>
      </c>
      <c r="D27" s="225">
        <v>0</v>
      </c>
      <c r="E27" s="224">
        <v>14400</v>
      </c>
    </row>
    <row r="28" spans="1:5" s="233" customFormat="1" ht="11.25">
      <c r="A28" s="222" t="s">
        <v>489</v>
      </c>
      <c r="B28" s="227" t="s">
        <v>490</v>
      </c>
      <c r="C28" s="224">
        <v>932.5</v>
      </c>
      <c r="D28" s="225">
        <v>1377.2</v>
      </c>
      <c r="E28" s="224">
        <v>2309.7</v>
      </c>
    </row>
    <row r="29" spans="1:5" s="232" customFormat="1" ht="11.25">
      <c r="A29" s="222" t="s">
        <v>491</v>
      </c>
      <c r="B29" s="227" t="s">
        <v>492</v>
      </c>
      <c r="C29" s="224">
        <v>1100</v>
      </c>
      <c r="D29" s="225">
        <v>0</v>
      </c>
      <c r="E29" s="224">
        <v>1100</v>
      </c>
    </row>
    <row r="30" spans="1:5" s="232" customFormat="1" ht="11.25">
      <c r="A30" s="222" t="s">
        <v>493</v>
      </c>
      <c r="B30" s="227" t="s">
        <v>494</v>
      </c>
      <c r="C30" s="224">
        <v>75331.7</v>
      </c>
      <c r="D30" s="225">
        <v>-950</v>
      </c>
      <c r="E30" s="224">
        <v>74381.7</v>
      </c>
    </row>
    <row r="31" spans="1:5" s="232" customFormat="1" ht="11.25">
      <c r="A31" s="222" t="s">
        <v>495</v>
      </c>
      <c r="B31" s="227" t="s">
        <v>496</v>
      </c>
      <c r="C31" s="224">
        <v>3803.7</v>
      </c>
      <c r="D31" s="225">
        <v>403.7</v>
      </c>
      <c r="E31" s="224">
        <v>4207.4</v>
      </c>
    </row>
    <row r="32" spans="1:5" s="233" customFormat="1" ht="11.25">
      <c r="A32" s="228" t="s">
        <v>253</v>
      </c>
      <c r="B32" s="229" t="s">
        <v>497</v>
      </c>
      <c r="C32" s="230">
        <v>171014.4</v>
      </c>
      <c r="D32" s="231">
        <v>44316.4</v>
      </c>
      <c r="E32" s="230">
        <v>215330.8</v>
      </c>
    </row>
    <row r="33" spans="1:5" s="233" customFormat="1" ht="11.25">
      <c r="A33" s="222" t="s">
        <v>498</v>
      </c>
      <c r="B33" s="227" t="s">
        <v>499</v>
      </c>
      <c r="C33" s="224">
        <v>35778.2</v>
      </c>
      <c r="D33" s="225">
        <v>34634.2</v>
      </c>
      <c r="E33" s="224">
        <v>70412.4</v>
      </c>
    </row>
    <row r="34" spans="1:5" s="233" customFormat="1" ht="11.25">
      <c r="A34" s="222" t="s">
        <v>500</v>
      </c>
      <c r="B34" s="227" t="s">
        <v>501</v>
      </c>
      <c r="C34" s="224">
        <v>29325.4</v>
      </c>
      <c r="D34" s="225">
        <v>10659</v>
      </c>
      <c r="E34" s="224">
        <v>39984.4</v>
      </c>
    </row>
    <row r="35" spans="1:5" s="233" customFormat="1" ht="11.25">
      <c r="A35" s="222" t="s">
        <v>502</v>
      </c>
      <c r="B35" s="227" t="s">
        <v>503</v>
      </c>
      <c r="C35" s="224">
        <v>105910.8</v>
      </c>
      <c r="D35" s="225">
        <v>-976.8</v>
      </c>
      <c r="E35" s="224">
        <v>104934</v>
      </c>
    </row>
    <row r="36" spans="1:5" s="233" customFormat="1" ht="11.25">
      <c r="A36" s="228" t="s">
        <v>339</v>
      </c>
      <c r="B36" s="234" t="s">
        <v>504</v>
      </c>
      <c r="C36" s="230">
        <v>807086</v>
      </c>
      <c r="D36" s="231">
        <v>96542.2</v>
      </c>
      <c r="E36" s="230">
        <v>903628.2</v>
      </c>
    </row>
    <row r="37" spans="1:5" s="233" customFormat="1" ht="11.25">
      <c r="A37" s="222" t="s">
        <v>505</v>
      </c>
      <c r="B37" s="235" t="s">
        <v>506</v>
      </c>
      <c r="C37" s="224">
        <v>322555</v>
      </c>
      <c r="D37" s="225">
        <v>32133.8</v>
      </c>
      <c r="E37" s="224">
        <v>354688.8</v>
      </c>
    </row>
    <row r="38" spans="1:5" s="233" customFormat="1" ht="11.25">
      <c r="A38" s="222" t="s">
        <v>507</v>
      </c>
      <c r="B38" s="235" t="s">
        <v>508</v>
      </c>
      <c r="C38" s="236">
        <v>438869.2</v>
      </c>
      <c r="D38" s="237">
        <v>63812.5</v>
      </c>
      <c r="E38" s="236">
        <v>502681.7</v>
      </c>
    </row>
    <row r="39" spans="1:5" ht="11.25">
      <c r="A39" s="238" t="s">
        <v>509</v>
      </c>
      <c r="B39" s="239" t="s">
        <v>510</v>
      </c>
      <c r="C39" s="224">
        <v>19690.6</v>
      </c>
      <c r="D39" s="225">
        <v>300</v>
      </c>
      <c r="E39" s="224">
        <v>19990.6</v>
      </c>
    </row>
    <row r="40" spans="1:5" ht="11.25">
      <c r="A40" s="222" t="s">
        <v>511</v>
      </c>
      <c r="B40" s="235" t="s">
        <v>512</v>
      </c>
      <c r="C40" s="224">
        <v>25971.2</v>
      </c>
      <c r="D40" s="225">
        <v>295.9</v>
      </c>
      <c r="E40" s="224">
        <v>26267.1</v>
      </c>
    </row>
    <row r="41" spans="1:5" ht="11.25">
      <c r="A41" s="228" t="s">
        <v>263</v>
      </c>
      <c r="B41" s="240" t="s">
        <v>513</v>
      </c>
      <c r="C41" s="230">
        <v>71109.4</v>
      </c>
      <c r="D41" s="231">
        <v>40369</v>
      </c>
      <c r="E41" s="230">
        <v>111478.4</v>
      </c>
    </row>
    <row r="42" spans="1:5" ht="11.25">
      <c r="A42" s="241" t="s">
        <v>514</v>
      </c>
      <c r="B42" s="235" t="s">
        <v>515</v>
      </c>
      <c r="C42" s="224">
        <v>71109.4</v>
      </c>
      <c r="D42" s="225">
        <v>40369</v>
      </c>
      <c r="E42" s="224">
        <v>111478.4</v>
      </c>
    </row>
    <row r="43" spans="1:5" s="242" customFormat="1" ht="10.5">
      <c r="A43" s="228" t="s">
        <v>516</v>
      </c>
      <c r="B43" s="229" t="s">
        <v>517</v>
      </c>
      <c r="C43" s="230">
        <v>141971.7</v>
      </c>
      <c r="D43" s="231">
        <v>-16970.4</v>
      </c>
      <c r="E43" s="230">
        <v>125001.3</v>
      </c>
    </row>
    <row r="44" spans="1:5" s="232" customFormat="1" ht="11.25">
      <c r="A44" s="222" t="s">
        <v>518</v>
      </c>
      <c r="B44" s="227" t="s">
        <v>519</v>
      </c>
      <c r="C44" s="224">
        <v>3230</v>
      </c>
      <c r="D44" s="225">
        <v>0</v>
      </c>
      <c r="E44" s="224">
        <v>3230</v>
      </c>
    </row>
    <row r="45" spans="1:5" s="232" customFormat="1" ht="11.25">
      <c r="A45" s="222" t="s">
        <v>520</v>
      </c>
      <c r="B45" s="223" t="s">
        <v>521</v>
      </c>
      <c r="C45" s="224">
        <v>112635.4</v>
      </c>
      <c r="D45" s="225">
        <v>-16998.9</v>
      </c>
      <c r="E45" s="224">
        <v>95636.5</v>
      </c>
    </row>
    <row r="46" spans="1:5" s="232" customFormat="1" ht="14.25" customHeight="1">
      <c r="A46" s="222" t="s">
        <v>522</v>
      </c>
      <c r="B46" s="235" t="s">
        <v>523</v>
      </c>
      <c r="C46" s="224">
        <v>25094.9</v>
      </c>
      <c r="D46" s="225">
        <v>28.5</v>
      </c>
      <c r="E46" s="224">
        <v>25123.4</v>
      </c>
    </row>
    <row r="47" spans="1:5" s="233" customFormat="1" ht="13.5" customHeight="1">
      <c r="A47" s="222" t="s">
        <v>524</v>
      </c>
      <c r="B47" s="227" t="s">
        <v>525</v>
      </c>
      <c r="C47" s="224">
        <v>1011.4</v>
      </c>
      <c r="D47" s="225">
        <v>0</v>
      </c>
      <c r="E47" s="224">
        <v>1011.4</v>
      </c>
    </row>
    <row r="48" spans="1:5" s="232" customFormat="1" ht="13.5" customHeight="1">
      <c r="A48" s="228" t="s">
        <v>267</v>
      </c>
      <c r="B48" s="229" t="s">
        <v>526</v>
      </c>
      <c r="C48" s="230">
        <v>10094.2</v>
      </c>
      <c r="D48" s="231">
        <v>514.2</v>
      </c>
      <c r="E48" s="230">
        <v>10608.4</v>
      </c>
    </row>
    <row r="49" spans="1:5" s="233" customFormat="1" ht="13.5" customHeight="1">
      <c r="A49" s="222" t="s">
        <v>527</v>
      </c>
      <c r="B49" s="227" t="s">
        <v>528</v>
      </c>
      <c r="C49" s="224">
        <v>10094.2</v>
      </c>
      <c r="D49" s="225">
        <v>514.2</v>
      </c>
      <c r="E49" s="224">
        <v>10608.4</v>
      </c>
    </row>
    <row r="50" spans="1:5" s="233" customFormat="1" ht="13.5" customHeight="1">
      <c r="A50" s="228" t="s">
        <v>273</v>
      </c>
      <c r="B50" s="229" t="s">
        <v>529</v>
      </c>
      <c r="C50" s="230">
        <v>6177.1</v>
      </c>
      <c r="D50" s="231">
        <v>0</v>
      </c>
      <c r="E50" s="230">
        <v>6177.1</v>
      </c>
    </row>
    <row r="51" spans="1:5" s="233" customFormat="1" ht="13.5" customHeight="1">
      <c r="A51" s="222" t="s">
        <v>530</v>
      </c>
      <c r="B51" s="223" t="s">
        <v>531</v>
      </c>
      <c r="C51" s="224">
        <v>6177.1</v>
      </c>
      <c r="D51" s="225">
        <v>0</v>
      </c>
      <c r="E51" s="224">
        <v>6177.1</v>
      </c>
    </row>
    <row r="52" spans="1:5" s="233" customFormat="1" ht="13.5" customHeight="1">
      <c r="A52" s="228" t="s">
        <v>307</v>
      </c>
      <c r="B52" s="229" t="s">
        <v>532</v>
      </c>
      <c r="C52" s="230">
        <v>1491</v>
      </c>
      <c r="D52" s="231">
        <v>284.2</v>
      </c>
      <c r="E52" s="230">
        <v>1775.2</v>
      </c>
    </row>
    <row r="53" spans="1:5" s="233" customFormat="1" ht="13.5" customHeight="1">
      <c r="A53" s="222" t="s">
        <v>533</v>
      </c>
      <c r="B53" s="223" t="s">
        <v>534</v>
      </c>
      <c r="C53" s="224">
        <v>1491</v>
      </c>
      <c r="D53" s="225">
        <v>284.2</v>
      </c>
      <c r="E53" s="224">
        <v>1775.2</v>
      </c>
    </row>
    <row r="54" spans="1:5" s="242" customFormat="1" ht="16.5" customHeight="1">
      <c r="A54" s="243" t="s">
        <v>535</v>
      </c>
      <c r="B54" s="244"/>
      <c r="C54" s="245">
        <v>1476926.2</v>
      </c>
      <c r="D54" s="246">
        <v>170592.8</v>
      </c>
      <c r="E54" s="245">
        <v>1647519</v>
      </c>
    </row>
    <row r="55" spans="1:5" ht="11.25">
      <c r="A55" s="247"/>
      <c r="B55" s="248"/>
      <c r="C55" s="249"/>
      <c r="D55" s="249"/>
      <c r="E55" s="249"/>
    </row>
    <row r="56" spans="1:5" ht="11.25">
      <c r="A56" s="247"/>
      <c r="B56" s="250"/>
      <c r="C56" s="249"/>
      <c r="D56" s="249"/>
      <c r="E56" s="249"/>
    </row>
    <row r="57" spans="1:5" ht="11.25">
      <c r="A57" s="247"/>
      <c r="B57" s="248"/>
      <c r="C57" s="249"/>
      <c r="D57" s="249"/>
      <c r="E57" s="249"/>
    </row>
    <row r="58" spans="1:5" ht="11.25">
      <c r="A58" s="247"/>
      <c r="B58" s="248"/>
      <c r="C58" s="249"/>
      <c r="D58" s="249"/>
      <c r="E58" s="249"/>
    </row>
    <row r="59" spans="1:5" ht="11.25">
      <c r="A59" s="247"/>
      <c r="B59" s="248"/>
      <c r="C59" s="249"/>
      <c r="D59" s="249"/>
      <c r="E59" s="249"/>
    </row>
    <row r="60" spans="1:5" ht="11.25">
      <c r="A60" s="247"/>
      <c r="B60" s="248"/>
      <c r="C60" s="249"/>
      <c r="D60" s="249"/>
      <c r="E60" s="249"/>
    </row>
    <row r="61" spans="1:5" ht="11.25">
      <c r="A61" s="247"/>
      <c r="B61" s="248"/>
      <c r="C61" s="249"/>
      <c r="D61" s="249"/>
      <c r="E61" s="249"/>
    </row>
    <row r="62" spans="1:5" ht="11.25">
      <c r="A62" s="247"/>
      <c r="B62" s="248"/>
      <c r="C62" s="249"/>
      <c r="D62" s="249"/>
      <c r="E62" s="249"/>
    </row>
    <row r="63" spans="1:5" ht="11.25">
      <c r="A63" s="247"/>
      <c r="B63" s="248"/>
      <c r="C63" s="249"/>
      <c r="D63" s="249"/>
      <c r="E63" s="249"/>
    </row>
    <row r="64" spans="1:5" ht="11.25">
      <c r="A64" s="247"/>
      <c r="B64" s="248"/>
      <c r="C64" s="249"/>
      <c r="D64" s="249"/>
      <c r="E64" s="249"/>
    </row>
    <row r="65" spans="1:5" ht="11.25">
      <c r="A65" s="247"/>
      <c r="B65" s="248"/>
      <c r="C65" s="249"/>
      <c r="D65" s="249"/>
      <c r="E65" s="249"/>
    </row>
    <row r="66" spans="1:5" ht="11.25">
      <c r="A66" s="247"/>
      <c r="B66" s="248"/>
      <c r="C66" s="249"/>
      <c r="D66" s="249"/>
      <c r="E66" s="249"/>
    </row>
    <row r="67" spans="1:5" ht="11.25">
      <c r="A67" s="247"/>
      <c r="B67" s="248"/>
      <c r="C67" s="249"/>
      <c r="D67" s="249"/>
      <c r="E67" s="249"/>
    </row>
    <row r="68" ht="11.25">
      <c r="A68" s="251"/>
    </row>
  </sheetData>
  <mergeCells count="8">
    <mergeCell ref="A54:B54"/>
    <mergeCell ref="B12:B15"/>
    <mergeCell ref="A12:A15"/>
    <mergeCell ref="D12:D15"/>
    <mergeCell ref="E12:E15"/>
    <mergeCell ref="A9:E9"/>
    <mergeCell ref="A10:E10"/>
    <mergeCell ref="C12:C15"/>
  </mergeCells>
  <printOptions/>
  <pageMargins left="0.58" right="0.3" top="0.15748031496062992" bottom="0.15748031496062992" header="0.2755905511811024" footer="0.15748031496062992"/>
  <pageSetup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9.375" style="209" customWidth="1"/>
    <col min="2" max="2" width="70.875" style="197" customWidth="1"/>
    <col min="3" max="3" width="11.625" style="202" customWidth="1"/>
    <col min="4" max="4" width="11.25390625" style="202" customWidth="1"/>
    <col min="5" max="16384" width="9.125" style="197" customWidth="1"/>
  </cols>
  <sheetData>
    <row r="1" spans="1:4" ht="12.75">
      <c r="A1" s="195"/>
      <c r="B1" s="196"/>
      <c r="C1" s="197"/>
      <c r="D1" s="197"/>
    </row>
    <row r="2" spans="1:4" ht="12">
      <c r="A2" s="195"/>
      <c r="B2" s="198"/>
      <c r="C2" s="197"/>
      <c r="D2" s="197"/>
    </row>
    <row r="3" spans="1:4" ht="12">
      <c r="A3" s="195"/>
      <c r="B3" s="199"/>
      <c r="C3" s="197"/>
      <c r="D3" s="197"/>
    </row>
    <row r="4" spans="1:4" ht="12">
      <c r="A4" s="195"/>
      <c r="B4" s="199"/>
      <c r="C4" s="197"/>
      <c r="D4" s="197"/>
    </row>
    <row r="5" spans="1:4" ht="36" customHeight="1">
      <c r="A5" s="195"/>
      <c r="B5" s="196"/>
      <c r="C5" s="197"/>
      <c r="D5" s="197"/>
    </row>
    <row r="6" spans="1:4" ht="15" customHeight="1">
      <c r="A6" s="200" t="s">
        <v>459</v>
      </c>
      <c r="B6" s="200"/>
      <c r="C6" s="200"/>
      <c r="D6" s="200"/>
    </row>
    <row r="7" spans="1:4" ht="12.75" customHeight="1">
      <c r="A7" s="200" t="s">
        <v>536</v>
      </c>
      <c r="B7" s="200"/>
      <c r="C7" s="200"/>
      <c r="D7" s="200"/>
    </row>
    <row r="8" spans="1:2" ht="12.75">
      <c r="A8" s="195"/>
      <c r="B8" s="201"/>
    </row>
    <row r="9" spans="1:4" s="209" customFormat="1" ht="10.5" customHeight="1">
      <c r="A9" s="204" t="s">
        <v>462</v>
      </c>
      <c r="B9" s="252" t="s">
        <v>463</v>
      </c>
      <c r="C9" s="253" t="s">
        <v>455</v>
      </c>
      <c r="D9" s="206" t="s">
        <v>456</v>
      </c>
    </row>
    <row r="10" spans="1:4" s="209" customFormat="1" ht="10.5" customHeight="1">
      <c r="A10" s="210"/>
      <c r="B10" s="254"/>
      <c r="C10" s="255"/>
      <c r="D10" s="212"/>
    </row>
    <row r="11" spans="1:4" s="209" customFormat="1" ht="10.5" customHeight="1">
      <c r="A11" s="210"/>
      <c r="B11" s="254"/>
      <c r="C11" s="255"/>
      <c r="D11" s="212"/>
    </row>
    <row r="12" spans="1:4" s="209" customFormat="1" ht="10.5" customHeight="1">
      <c r="A12" s="214"/>
      <c r="B12" s="256"/>
      <c r="C12" s="257"/>
      <c r="D12" s="216"/>
    </row>
    <row r="13" spans="1:4" ht="11.25">
      <c r="A13" s="218" t="s">
        <v>248</v>
      </c>
      <c r="B13" s="258" t="s">
        <v>467</v>
      </c>
      <c r="C13" s="221">
        <v>161643.7</v>
      </c>
      <c r="D13" s="220">
        <v>162368.2</v>
      </c>
    </row>
    <row r="14" spans="1:4" ht="22.5">
      <c r="A14" s="222" t="s">
        <v>468</v>
      </c>
      <c r="B14" s="259" t="s">
        <v>469</v>
      </c>
      <c r="C14" s="225">
        <v>2614.7</v>
      </c>
      <c r="D14" s="224">
        <v>2614.7</v>
      </c>
    </row>
    <row r="15" spans="1:4" ht="22.5">
      <c r="A15" s="222" t="s">
        <v>470</v>
      </c>
      <c r="B15" s="260" t="s">
        <v>471</v>
      </c>
      <c r="C15" s="225">
        <v>10040.5</v>
      </c>
      <c r="D15" s="224">
        <v>10040.5</v>
      </c>
    </row>
    <row r="16" spans="1:4" ht="23.25" customHeight="1">
      <c r="A16" s="222" t="s">
        <v>472</v>
      </c>
      <c r="B16" s="260" t="s">
        <v>473</v>
      </c>
      <c r="C16" s="225">
        <v>82429.6</v>
      </c>
      <c r="D16" s="224">
        <v>82091.3</v>
      </c>
    </row>
    <row r="17" spans="1:4" ht="22.5">
      <c r="A17" s="222" t="s">
        <v>474</v>
      </c>
      <c r="B17" s="260" t="s">
        <v>475</v>
      </c>
      <c r="C17" s="225">
        <v>32040</v>
      </c>
      <c r="D17" s="224">
        <v>32040</v>
      </c>
    </row>
    <row r="18" spans="1:4" ht="11.25">
      <c r="A18" s="222" t="s">
        <v>478</v>
      </c>
      <c r="B18" s="260" t="s">
        <v>479</v>
      </c>
      <c r="C18" s="225">
        <v>4200</v>
      </c>
      <c r="D18" s="224">
        <v>4300</v>
      </c>
    </row>
    <row r="19" spans="1:4" ht="11.25">
      <c r="A19" s="222" t="s">
        <v>480</v>
      </c>
      <c r="B19" s="261" t="s">
        <v>481</v>
      </c>
      <c r="C19" s="225">
        <v>30318.9</v>
      </c>
      <c r="D19" s="224">
        <v>31281.7</v>
      </c>
    </row>
    <row r="20" spans="1:4" ht="11.25">
      <c r="A20" s="228" t="s">
        <v>482</v>
      </c>
      <c r="B20" s="262" t="s">
        <v>483</v>
      </c>
      <c r="C20" s="231">
        <v>15174.5</v>
      </c>
      <c r="D20" s="230">
        <v>15008.1</v>
      </c>
    </row>
    <row r="21" spans="1:4" ht="24.75" customHeight="1">
      <c r="A21" s="222" t="s">
        <v>484</v>
      </c>
      <c r="B21" s="259" t="s">
        <v>485</v>
      </c>
      <c r="C21" s="225">
        <v>15174.5</v>
      </c>
      <c r="D21" s="224">
        <v>15008.1</v>
      </c>
    </row>
    <row r="22" spans="1:4" s="232" customFormat="1" ht="10.5">
      <c r="A22" s="228" t="s">
        <v>283</v>
      </c>
      <c r="B22" s="262" t="s">
        <v>486</v>
      </c>
      <c r="C22" s="231">
        <v>20843.9</v>
      </c>
      <c r="D22" s="230">
        <v>22597.7</v>
      </c>
    </row>
    <row r="23" spans="1:4" s="233" customFormat="1" ht="11.25">
      <c r="A23" s="222" t="s">
        <v>487</v>
      </c>
      <c r="B23" s="261" t="s">
        <v>488</v>
      </c>
      <c r="C23" s="225">
        <v>1500</v>
      </c>
      <c r="D23" s="224">
        <v>1500</v>
      </c>
    </row>
    <row r="24" spans="1:4" s="233" customFormat="1" ht="11.25">
      <c r="A24" s="222" t="s">
        <v>489</v>
      </c>
      <c r="B24" s="261" t="s">
        <v>490</v>
      </c>
      <c r="C24" s="225">
        <v>0</v>
      </c>
      <c r="D24" s="224">
        <v>0</v>
      </c>
    </row>
    <row r="25" spans="1:4" s="232" customFormat="1" ht="11.25">
      <c r="A25" s="222" t="s">
        <v>491</v>
      </c>
      <c r="B25" s="261" t="s">
        <v>492</v>
      </c>
      <c r="C25" s="225">
        <v>1100</v>
      </c>
      <c r="D25" s="224">
        <v>1100</v>
      </c>
    </row>
    <row r="26" spans="1:4" s="232" customFormat="1" ht="11.25">
      <c r="A26" s="222" t="s">
        <v>493</v>
      </c>
      <c r="B26" s="261" t="s">
        <v>494</v>
      </c>
      <c r="C26" s="225">
        <v>14400</v>
      </c>
      <c r="D26" s="224">
        <v>16400</v>
      </c>
    </row>
    <row r="27" spans="1:4" s="232" customFormat="1" ht="11.25">
      <c r="A27" s="222" t="s">
        <v>495</v>
      </c>
      <c r="B27" s="261" t="s">
        <v>496</v>
      </c>
      <c r="C27" s="225">
        <v>3843.9</v>
      </c>
      <c r="D27" s="224">
        <v>3597.7</v>
      </c>
    </row>
    <row r="28" spans="1:4" s="233" customFormat="1" ht="11.25">
      <c r="A28" s="228" t="s">
        <v>253</v>
      </c>
      <c r="B28" s="262" t="s">
        <v>497</v>
      </c>
      <c r="C28" s="231">
        <v>161537.9</v>
      </c>
      <c r="D28" s="230">
        <v>165975.1</v>
      </c>
    </row>
    <row r="29" spans="1:4" s="233" customFormat="1" ht="11.25">
      <c r="A29" s="222" t="s">
        <v>498</v>
      </c>
      <c r="B29" s="261" t="s">
        <v>499</v>
      </c>
      <c r="C29" s="225">
        <v>47757.2</v>
      </c>
      <c r="D29" s="224">
        <v>50720.8</v>
      </c>
    </row>
    <row r="30" spans="1:4" s="233" customFormat="1" ht="11.25">
      <c r="A30" s="222" t="s">
        <v>500</v>
      </c>
      <c r="B30" s="261" t="s">
        <v>501</v>
      </c>
      <c r="C30" s="225">
        <v>10648.4</v>
      </c>
      <c r="D30" s="224">
        <v>10155</v>
      </c>
    </row>
    <row r="31" spans="1:4" s="233" customFormat="1" ht="11.25">
      <c r="A31" s="222" t="s">
        <v>502</v>
      </c>
      <c r="B31" s="261" t="s">
        <v>503</v>
      </c>
      <c r="C31" s="225">
        <v>103132.3</v>
      </c>
      <c r="D31" s="224">
        <v>105099.3</v>
      </c>
    </row>
    <row r="32" spans="1:4" s="233" customFormat="1" ht="11.25">
      <c r="A32" s="228" t="s">
        <v>339</v>
      </c>
      <c r="B32" s="263" t="s">
        <v>504</v>
      </c>
      <c r="C32" s="231">
        <v>840506.6</v>
      </c>
      <c r="D32" s="230">
        <v>960390.9</v>
      </c>
    </row>
    <row r="33" spans="1:4" s="233" customFormat="1" ht="11.25">
      <c r="A33" s="222" t="s">
        <v>505</v>
      </c>
      <c r="B33" s="264" t="s">
        <v>506</v>
      </c>
      <c r="C33" s="225">
        <v>326415.2</v>
      </c>
      <c r="D33" s="224">
        <v>444258.2</v>
      </c>
    </row>
    <row r="34" spans="1:4" s="233" customFormat="1" ht="11.25">
      <c r="A34" s="222" t="s">
        <v>507</v>
      </c>
      <c r="B34" s="264" t="s">
        <v>508</v>
      </c>
      <c r="C34" s="237">
        <v>467387.3</v>
      </c>
      <c r="D34" s="236">
        <v>469218.4</v>
      </c>
    </row>
    <row r="35" spans="1:4" ht="11.25">
      <c r="A35" s="238" t="s">
        <v>509</v>
      </c>
      <c r="B35" s="265" t="s">
        <v>510</v>
      </c>
      <c r="C35" s="225">
        <v>19960.7</v>
      </c>
      <c r="D35" s="224">
        <v>20028.9</v>
      </c>
    </row>
    <row r="36" spans="1:4" ht="11.25">
      <c r="A36" s="222" t="s">
        <v>511</v>
      </c>
      <c r="B36" s="264" t="s">
        <v>512</v>
      </c>
      <c r="C36" s="225">
        <v>26743.4</v>
      </c>
      <c r="D36" s="224">
        <v>26885.4</v>
      </c>
    </row>
    <row r="37" spans="1:4" ht="11.25">
      <c r="A37" s="228" t="s">
        <v>263</v>
      </c>
      <c r="B37" s="266" t="s">
        <v>513</v>
      </c>
      <c r="C37" s="231">
        <v>75222.2</v>
      </c>
      <c r="D37" s="230">
        <v>65791.4</v>
      </c>
    </row>
    <row r="38" spans="1:4" ht="11.25">
      <c r="A38" s="241" t="s">
        <v>514</v>
      </c>
      <c r="B38" s="264" t="s">
        <v>515</v>
      </c>
      <c r="C38" s="225">
        <v>75222.2</v>
      </c>
      <c r="D38" s="224">
        <v>65791.4</v>
      </c>
    </row>
    <row r="39" spans="1:4" s="242" customFormat="1" ht="10.5">
      <c r="A39" s="228" t="s">
        <v>516</v>
      </c>
      <c r="B39" s="262" t="s">
        <v>517</v>
      </c>
      <c r="C39" s="231">
        <v>147469.6</v>
      </c>
      <c r="D39" s="230">
        <v>152951.3</v>
      </c>
    </row>
    <row r="40" spans="1:4" s="232" customFormat="1" ht="11.25">
      <c r="A40" s="222" t="s">
        <v>518</v>
      </c>
      <c r="B40" s="261" t="s">
        <v>519</v>
      </c>
      <c r="C40" s="225">
        <v>3230</v>
      </c>
      <c r="D40" s="224">
        <v>3230</v>
      </c>
    </row>
    <row r="41" spans="1:4" s="232" customFormat="1" ht="11.25">
      <c r="A41" s="222" t="s">
        <v>520</v>
      </c>
      <c r="B41" s="259" t="s">
        <v>521</v>
      </c>
      <c r="C41" s="225">
        <v>118089.8</v>
      </c>
      <c r="D41" s="224">
        <v>123501.4</v>
      </c>
    </row>
    <row r="42" spans="1:4" s="232" customFormat="1" ht="14.25" customHeight="1">
      <c r="A42" s="222" t="s">
        <v>522</v>
      </c>
      <c r="B42" s="264" t="s">
        <v>523</v>
      </c>
      <c r="C42" s="225">
        <v>25184</v>
      </c>
      <c r="D42" s="224">
        <v>25254.1</v>
      </c>
    </row>
    <row r="43" spans="1:4" s="233" customFormat="1" ht="13.5" customHeight="1">
      <c r="A43" s="222" t="s">
        <v>524</v>
      </c>
      <c r="B43" s="261" t="s">
        <v>525</v>
      </c>
      <c r="C43" s="225">
        <v>965.8</v>
      </c>
      <c r="D43" s="224">
        <v>965.8</v>
      </c>
    </row>
    <row r="44" spans="1:4" s="232" customFormat="1" ht="13.5" customHeight="1">
      <c r="A44" s="228" t="s">
        <v>267</v>
      </c>
      <c r="B44" s="262" t="s">
        <v>526</v>
      </c>
      <c r="C44" s="231">
        <v>9591</v>
      </c>
      <c r="D44" s="230">
        <v>9600.8</v>
      </c>
    </row>
    <row r="45" spans="1:4" s="233" customFormat="1" ht="13.5" customHeight="1">
      <c r="A45" s="222" t="s">
        <v>527</v>
      </c>
      <c r="B45" s="261" t="s">
        <v>528</v>
      </c>
      <c r="C45" s="225">
        <v>9591</v>
      </c>
      <c r="D45" s="224">
        <v>9600.8</v>
      </c>
    </row>
    <row r="46" spans="1:4" s="233" customFormat="1" ht="13.5" customHeight="1">
      <c r="A46" s="228" t="s">
        <v>273</v>
      </c>
      <c r="B46" s="262" t="s">
        <v>529</v>
      </c>
      <c r="C46" s="231">
        <v>5761.1</v>
      </c>
      <c r="D46" s="230">
        <v>5772.6</v>
      </c>
    </row>
    <row r="47" spans="1:4" s="233" customFormat="1" ht="13.5" customHeight="1">
      <c r="A47" s="222" t="s">
        <v>530</v>
      </c>
      <c r="B47" s="259" t="s">
        <v>531</v>
      </c>
      <c r="C47" s="225">
        <v>5761.1</v>
      </c>
      <c r="D47" s="224">
        <v>5772.6</v>
      </c>
    </row>
    <row r="48" spans="1:4" s="233" customFormat="1" ht="13.5" customHeight="1">
      <c r="A48" s="228" t="s">
        <v>307</v>
      </c>
      <c r="B48" s="262" t="s">
        <v>532</v>
      </c>
      <c r="C48" s="231">
        <v>3491</v>
      </c>
      <c r="D48" s="230">
        <v>3491</v>
      </c>
    </row>
    <row r="49" spans="1:4" s="233" customFormat="1" ht="13.5" customHeight="1">
      <c r="A49" s="222" t="s">
        <v>533</v>
      </c>
      <c r="B49" s="259" t="s">
        <v>534</v>
      </c>
      <c r="C49" s="225">
        <v>3491</v>
      </c>
      <c r="D49" s="224">
        <v>3491</v>
      </c>
    </row>
    <row r="50" spans="1:4" s="232" customFormat="1" ht="13.5" customHeight="1">
      <c r="A50" s="267"/>
      <c r="B50" s="268" t="s">
        <v>537</v>
      </c>
      <c r="C50" s="269">
        <v>36954.9</v>
      </c>
      <c r="D50" s="270">
        <v>82313</v>
      </c>
    </row>
    <row r="51" spans="1:4" s="242" customFormat="1" ht="16.5" customHeight="1">
      <c r="A51" s="243" t="s">
        <v>535</v>
      </c>
      <c r="B51" s="271"/>
      <c r="C51" s="246">
        <v>1478196.4</v>
      </c>
      <c r="D51" s="245">
        <v>1646260.1</v>
      </c>
    </row>
    <row r="52" spans="1:4" ht="11.25">
      <c r="A52" s="247"/>
      <c r="B52" s="248"/>
      <c r="C52" s="249"/>
      <c r="D52" s="249"/>
    </row>
    <row r="53" spans="1:4" ht="11.25">
      <c r="A53" s="247"/>
      <c r="B53" s="248"/>
      <c r="C53" s="249"/>
      <c r="D53" s="249"/>
    </row>
    <row r="54" spans="1:4" ht="11.25">
      <c r="A54" s="247"/>
      <c r="B54" s="248"/>
      <c r="C54" s="249"/>
      <c r="D54" s="249"/>
    </row>
    <row r="55" spans="1:4" ht="11.25">
      <c r="A55" s="247"/>
      <c r="B55" s="248"/>
      <c r="C55" s="249"/>
      <c r="D55" s="249"/>
    </row>
    <row r="56" spans="1:4" ht="11.25">
      <c r="A56" s="247"/>
      <c r="B56" s="248"/>
      <c r="C56" s="249"/>
      <c r="D56" s="249"/>
    </row>
    <row r="57" spans="1:4" ht="11.25">
      <c r="A57" s="247"/>
      <c r="B57" s="248"/>
      <c r="C57" s="249"/>
      <c r="D57" s="249"/>
    </row>
    <row r="58" spans="1:4" ht="11.25">
      <c r="A58" s="247"/>
      <c r="B58" s="248"/>
      <c r="C58" s="249"/>
      <c r="D58" s="249"/>
    </row>
    <row r="59" spans="1:4" ht="11.25">
      <c r="A59" s="247"/>
      <c r="B59" s="248"/>
      <c r="C59" s="249"/>
      <c r="D59" s="249"/>
    </row>
    <row r="60" spans="1:4" ht="11.25">
      <c r="A60" s="247"/>
      <c r="B60" s="248"/>
      <c r="C60" s="249"/>
      <c r="D60" s="249"/>
    </row>
    <row r="61" spans="1:4" ht="11.25">
      <c r="A61" s="247"/>
      <c r="B61" s="248"/>
      <c r="C61" s="249"/>
      <c r="D61" s="249"/>
    </row>
    <row r="62" spans="1:4" ht="11.25">
      <c r="A62" s="247"/>
      <c r="B62" s="248"/>
      <c r="C62" s="249"/>
      <c r="D62" s="249"/>
    </row>
    <row r="63" spans="1:4" ht="11.25">
      <c r="A63" s="247"/>
      <c r="B63" s="248"/>
      <c r="C63" s="249"/>
      <c r="D63" s="249"/>
    </row>
    <row r="64" ht="11.25">
      <c r="A64" s="251"/>
    </row>
  </sheetData>
  <sheetProtection/>
  <mergeCells count="7">
    <mergeCell ref="A51:B51"/>
    <mergeCell ref="B9:B12"/>
    <mergeCell ref="A9:A12"/>
    <mergeCell ref="A6:D6"/>
    <mergeCell ref="A7:D7"/>
    <mergeCell ref="C9:C12"/>
    <mergeCell ref="D9:D12"/>
  </mergeCells>
  <printOptions/>
  <pageMargins left="0.58" right="0.3" top="0.15748031496062992" bottom="0.15748031496062992" header="0.2755905511811024" footer="0.1574803149606299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6"/>
  <sheetViews>
    <sheetView workbookViewId="0" topLeftCell="A1">
      <selection activeCell="G227" sqref="G227"/>
    </sheetView>
  </sheetViews>
  <sheetFormatPr defaultColWidth="9.00390625" defaultRowHeight="12.75"/>
  <cols>
    <col min="1" max="1" width="3.625" style="197" customWidth="1"/>
    <col min="2" max="2" width="6.75390625" style="209" customWidth="1"/>
    <col min="3" max="3" width="7.625" style="209" customWidth="1"/>
    <col min="4" max="4" width="4.875" style="209" customWidth="1"/>
    <col min="5" max="5" width="70.125" style="197" customWidth="1"/>
    <col min="6" max="8" width="14.625" style="202" customWidth="1"/>
    <col min="9" max="16384" width="10.875" style="233" customWidth="1"/>
  </cols>
  <sheetData>
    <row r="1" spans="2:8" ht="12.75">
      <c r="B1" s="195"/>
      <c r="C1" s="195"/>
      <c r="D1" s="195"/>
      <c r="E1" s="196"/>
      <c r="F1" s="233"/>
      <c r="G1" s="233"/>
      <c r="H1" s="233"/>
    </row>
    <row r="2" spans="2:8" ht="12">
      <c r="B2" s="195"/>
      <c r="C2" s="195"/>
      <c r="D2" s="195"/>
      <c r="E2" s="198"/>
      <c r="F2" s="233"/>
      <c r="G2" s="233"/>
      <c r="H2" s="233"/>
    </row>
    <row r="3" spans="2:8" ht="12">
      <c r="B3" s="195"/>
      <c r="C3" s="195"/>
      <c r="D3" s="195"/>
      <c r="E3" s="199"/>
      <c r="F3" s="233"/>
      <c r="G3" s="233"/>
      <c r="H3" s="233"/>
    </row>
    <row r="4" spans="2:8" ht="12">
      <c r="B4" s="195"/>
      <c r="C4" s="195"/>
      <c r="D4" s="195"/>
      <c r="E4" s="199"/>
      <c r="F4" s="233"/>
      <c r="G4" s="233"/>
      <c r="H4" s="233"/>
    </row>
    <row r="5" spans="2:8" ht="12.75">
      <c r="B5" s="195"/>
      <c r="C5" s="195"/>
      <c r="D5" s="195"/>
      <c r="E5" s="196"/>
      <c r="F5" s="233"/>
      <c r="G5" s="233"/>
      <c r="H5" s="233"/>
    </row>
    <row r="6" spans="2:8" ht="12.75">
      <c r="B6" s="195"/>
      <c r="C6" s="195"/>
      <c r="D6" s="195"/>
      <c r="E6" s="196"/>
      <c r="F6" s="233"/>
      <c r="G6" s="233"/>
      <c r="H6" s="233"/>
    </row>
    <row r="7" spans="2:8" ht="12.75">
      <c r="B7" s="195"/>
      <c r="C7" s="195"/>
      <c r="D7" s="195"/>
      <c r="E7" s="196"/>
      <c r="F7" s="233"/>
      <c r="G7" s="233"/>
      <c r="H7" s="233"/>
    </row>
    <row r="8" spans="2:8" ht="12.75">
      <c r="B8" s="195"/>
      <c r="C8" s="195"/>
      <c r="D8" s="195"/>
      <c r="E8" s="196"/>
      <c r="F8" s="233"/>
      <c r="G8" s="233"/>
      <c r="H8" s="233"/>
    </row>
    <row r="9" spans="1:8" ht="12.75">
      <c r="A9" s="200" t="s">
        <v>538</v>
      </c>
      <c r="B9" s="200"/>
      <c r="C9" s="200"/>
      <c r="D9" s="200"/>
      <c r="E9" s="200"/>
      <c r="F9" s="200"/>
      <c r="G9" s="200"/>
      <c r="H9" s="200"/>
    </row>
    <row r="10" spans="2:8" ht="12.75">
      <c r="B10" s="195"/>
      <c r="C10" s="195"/>
      <c r="D10" s="195"/>
      <c r="E10" s="201"/>
      <c r="H10" s="203" t="s">
        <v>461</v>
      </c>
    </row>
    <row r="11" spans="1:8" s="276" customFormat="1" ht="10.5" customHeight="1">
      <c r="A11" s="272" t="s">
        <v>539</v>
      </c>
      <c r="B11" s="272" t="s">
        <v>462</v>
      </c>
      <c r="C11" s="272" t="s">
        <v>540</v>
      </c>
      <c r="D11" s="272" t="s">
        <v>541</v>
      </c>
      <c r="E11" s="273" t="s">
        <v>463</v>
      </c>
      <c r="F11" s="253" t="s">
        <v>464</v>
      </c>
      <c r="G11" s="274" t="s">
        <v>465</v>
      </c>
      <c r="H11" s="275" t="s">
        <v>466</v>
      </c>
    </row>
    <row r="12" spans="1:8" s="276" customFormat="1" ht="10.5">
      <c r="A12" s="277"/>
      <c r="B12" s="277"/>
      <c r="C12" s="277"/>
      <c r="D12" s="277"/>
      <c r="E12" s="278"/>
      <c r="F12" s="255"/>
      <c r="G12" s="279"/>
      <c r="H12" s="275"/>
    </row>
    <row r="13" spans="1:8" s="276" customFormat="1" ht="10.5">
      <c r="A13" s="277"/>
      <c r="B13" s="277"/>
      <c r="C13" s="277"/>
      <c r="D13" s="277"/>
      <c r="E13" s="278"/>
      <c r="F13" s="255"/>
      <c r="G13" s="279"/>
      <c r="H13" s="275"/>
    </row>
    <row r="14" spans="1:8" s="276" customFormat="1" ht="10.5">
      <c r="A14" s="280"/>
      <c r="B14" s="280"/>
      <c r="C14" s="280"/>
      <c r="D14" s="280"/>
      <c r="E14" s="281"/>
      <c r="F14" s="257"/>
      <c r="G14" s="282"/>
      <c r="H14" s="275"/>
    </row>
    <row r="15" spans="1:8" s="276" customFormat="1" ht="15.75">
      <c r="A15" s="283" t="s">
        <v>542</v>
      </c>
      <c r="B15" s="283"/>
      <c r="C15" s="283"/>
      <c r="D15" s="283"/>
      <c r="E15" s="283"/>
      <c r="F15" s="284">
        <v>47423.1</v>
      </c>
      <c r="G15" s="284">
        <v>284.2</v>
      </c>
      <c r="H15" s="284">
        <v>47707.3</v>
      </c>
    </row>
    <row r="16" spans="1:8" s="289" customFormat="1" ht="10.5">
      <c r="A16" s="285" t="s">
        <v>543</v>
      </c>
      <c r="B16" s="286" t="s">
        <v>248</v>
      </c>
      <c r="C16" s="286"/>
      <c r="D16" s="286"/>
      <c r="E16" s="287" t="s">
        <v>467</v>
      </c>
      <c r="F16" s="288">
        <v>300</v>
      </c>
      <c r="G16" s="288">
        <v>0</v>
      </c>
      <c r="H16" s="288">
        <v>300</v>
      </c>
    </row>
    <row r="17" spans="1:8" s="289" customFormat="1" ht="10.5">
      <c r="A17" s="290" t="s">
        <v>543</v>
      </c>
      <c r="B17" s="290" t="s">
        <v>480</v>
      </c>
      <c r="C17" s="291"/>
      <c r="D17" s="291"/>
      <c r="E17" s="292" t="s">
        <v>481</v>
      </c>
      <c r="F17" s="293">
        <v>300</v>
      </c>
      <c r="G17" s="293">
        <v>0</v>
      </c>
      <c r="H17" s="293">
        <v>300</v>
      </c>
    </row>
    <row r="18" spans="1:8" s="276" customFormat="1" ht="11.25">
      <c r="A18" s="294" t="s">
        <v>543</v>
      </c>
      <c r="B18" s="294" t="s">
        <v>480</v>
      </c>
      <c r="C18" s="295" t="s">
        <v>544</v>
      </c>
      <c r="D18" s="294"/>
      <c r="E18" s="296" t="s">
        <v>545</v>
      </c>
      <c r="F18" s="297">
        <v>300</v>
      </c>
      <c r="G18" s="297">
        <v>0</v>
      </c>
      <c r="H18" s="297">
        <v>300</v>
      </c>
    </row>
    <row r="19" spans="1:8" s="276" customFormat="1" ht="11.25">
      <c r="A19" s="298" t="s">
        <v>543</v>
      </c>
      <c r="B19" s="298" t="s">
        <v>480</v>
      </c>
      <c r="C19" s="299" t="s">
        <v>546</v>
      </c>
      <c r="D19" s="298"/>
      <c r="E19" s="300" t="s">
        <v>547</v>
      </c>
      <c r="F19" s="301">
        <v>300</v>
      </c>
      <c r="G19" s="301">
        <v>0</v>
      </c>
      <c r="H19" s="301">
        <v>300</v>
      </c>
    </row>
    <row r="20" spans="1:8" s="276" customFormat="1" ht="11.25">
      <c r="A20" s="302" t="s">
        <v>543</v>
      </c>
      <c r="B20" s="302" t="s">
        <v>480</v>
      </c>
      <c r="C20" s="303" t="s">
        <v>546</v>
      </c>
      <c r="D20" s="303" t="s">
        <v>548</v>
      </c>
      <c r="E20" s="304" t="s">
        <v>549</v>
      </c>
      <c r="F20" s="305">
        <v>300</v>
      </c>
      <c r="G20" s="305">
        <v>0</v>
      </c>
      <c r="H20" s="305">
        <v>300</v>
      </c>
    </row>
    <row r="21" spans="1:8" s="289" customFormat="1" ht="10.5">
      <c r="A21" s="285" t="s">
        <v>543</v>
      </c>
      <c r="B21" s="285" t="s">
        <v>516</v>
      </c>
      <c r="C21" s="286"/>
      <c r="D21" s="286"/>
      <c r="E21" s="287" t="s">
        <v>517</v>
      </c>
      <c r="F21" s="288">
        <v>3230</v>
      </c>
      <c r="G21" s="288">
        <v>0</v>
      </c>
      <c r="H21" s="288">
        <v>3230</v>
      </c>
    </row>
    <row r="22" spans="1:8" s="289" customFormat="1" ht="10.5">
      <c r="A22" s="290" t="s">
        <v>543</v>
      </c>
      <c r="B22" s="290" t="s">
        <v>518</v>
      </c>
      <c r="C22" s="290"/>
      <c r="D22" s="290"/>
      <c r="E22" s="306" t="s">
        <v>519</v>
      </c>
      <c r="F22" s="293">
        <v>3230</v>
      </c>
      <c r="G22" s="293">
        <v>0</v>
      </c>
      <c r="H22" s="293">
        <v>3230</v>
      </c>
    </row>
    <row r="23" spans="1:8" s="276" customFormat="1" ht="11.25">
      <c r="A23" s="294" t="s">
        <v>543</v>
      </c>
      <c r="B23" s="295" t="s">
        <v>518</v>
      </c>
      <c r="C23" s="295" t="s">
        <v>550</v>
      </c>
      <c r="D23" s="295"/>
      <c r="E23" s="296" t="s">
        <v>551</v>
      </c>
      <c r="F23" s="297">
        <v>3230</v>
      </c>
      <c r="G23" s="297">
        <v>0</v>
      </c>
      <c r="H23" s="297">
        <v>3230</v>
      </c>
    </row>
    <row r="24" spans="1:8" s="276" customFormat="1" ht="11.25">
      <c r="A24" s="298" t="s">
        <v>543</v>
      </c>
      <c r="B24" s="299" t="s">
        <v>518</v>
      </c>
      <c r="C24" s="299" t="s">
        <v>552</v>
      </c>
      <c r="D24" s="299"/>
      <c r="E24" s="300" t="s">
        <v>553</v>
      </c>
      <c r="F24" s="301">
        <v>3230</v>
      </c>
      <c r="G24" s="301">
        <v>0</v>
      </c>
      <c r="H24" s="301">
        <v>3230</v>
      </c>
    </row>
    <row r="25" spans="1:8" s="276" customFormat="1" ht="11.25">
      <c r="A25" s="302" t="s">
        <v>543</v>
      </c>
      <c r="B25" s="303" t="s">
        <v>518</v>
      </c>
      <c r="C25" s="303" t="s">
        <v>552</v>
      </c>
      <c r="D25" s="303" t="s">
        <v>554</v>
      </c>
      <c r="E25" s="304" t="s">
        <v>555</v>
      </c>
      <c r="F25" s="305">
        <v>3230</v>
      </c>
      <c r="G25" s="305">
        <v>0</v>
      </c>
      <c r="H25" s="305">
        <v>3230</v>
      </c>
    </row>
    <row r="26" spans="1:8" s="289" customFormat="1" ht="10.5">
      <c r="A26" s="285" t="s">
        <v>543</v>
      </c>
      <c r="B26" s="285" t="s">
        <v>307</v>
      </c>
      <c r="C26" s="286"/>
      <c r="D26" s="286"/>
      <c r="E26" s="287" t="s">
        <v>532</v>
      </c>
      <c r="F26" s="288">
        <v>1491</v>
      </c>
      <c r="G26" s="288">
        <v>284.2</v>
      </c>
      <c r="H26" s="288">
        <v>1775.2</v>
      </c>
    </row>
    <row r="27" spans="1:8" s="289" customFormat="1" ht="10.5">
      <c r="A27" s="290" t="s">
        <v>543</v>
      </c>
      <c r="B27" s="290" t="s">
        <v>533</v>
      </c>
      <c r="C27" s="291"/>
      <c r="D27" s="291"/>
      <c r="E27" s="306" t="s">
        <v>534</v>
      </c>
      <c r="F27" s="293">
        <v>1491</v>
      </c>
      <c r="G27" s="293">
        <v>284.2</v>
      </c>
      <c r="H27" s="293">
        <v>1775.2</v>
      </c>
    </row>
    <row r="28" spans="1:8" s="276" customFormat="1" ht="11.25">
      <c r="A28" s="294" t="s">
        <v>543</v>
      </c>
      <c r="B28" s="295" t="s">
        <v>533</v>
      </c>
      <c r="C28" s="295" t="s">
        <v>556</v>
      </c>
      <c r="D28" s="295"/>
      <c r="E28" s="296" t="s">
        <v>557</v>
      </c>
      <c r="F28" s="297">
        <v>1491</v>
      </c>
      <c r="G28" s="297">
        <v>284.2</v>
      </c>
      <c r="H28" s="297">
        <v>1775.2</v>
      </c>
    </row>
    <row r="29" spans="1:8" s="276" customFormat="1" ht="22.5">
      <c r="A29" s="298" t="s">
        <v>543</v>
      </c>
      <c r="B29" s="299" t="s">
        <v>533</v>
      </c>
      <c r="C29" s="299" t="s">
        <v>558</v>
      </c>
      <c r="D29" s="299"/>
      <c r="E29" s="300" t="s">
        <v>559</v>
      </c>
      <c r="F29" s="301">
        <v>1491</v>
      </c>
      <c r="G29" s="301">
        <v>284.2</v>
      </c>
      <c r="H29" s="301">
        <v>1775.2</v>
      </c>
    </row>
    <row r="30" spans="1:8" s="276" customFormat="1" ht="11.25">
      <c r="A30" s="302" t="s">
        <v>543</v>
      </c>
      <c r="B30" s="303" t="s">
        <v>533</v>
      </c>
      <c r="C30" s="303" t="s">
        <v>558</v>
      </c>
      <c r="D30" s="303" t="s">
        <v>560</v>
      </c>
      <c r="E30" s="304" t="s">
        <v>561</v>
      </c>
      <c r="F30" s="305">
        <v>1491</v>
      </c>
      <c r="G30" s="305">
        <v>284.2</v>
      </c>
      <c r="H30" s="305">
        <v>1775.2</v>
      </c>
    </row>
    <row r="31" spans="1:8" s="289" customFormat="1" ht="15">
      <c r="A31" s="307" t="s">
        <v>562</v>
      </c>
      <c r="B31" s="307"/>
      <c r="C31" s="307"/>
      <c r="D31" s="307"/>
      <c r="E31" s="307"/>
      <c r="F31" s="308">
        <v>30263.1</v>
      </c>
      <c r="G31" s="308">
        <v>0</v>
      </c>
      <c r="H31" s="308">
        <v>30263.1</v>
      </c>
    </row>
    <row r="32" spans="1:8" s="289" customFormat="1" ht="10.5">
      <c r="A32" s="309" t="s">
        <v>543</v>
      </c>
      <c r="B32" s="309" t="s">
        <v>248</v>
      </c>
      <c r="C32" s="309"/>
      <c r="D32" s="309"/>
      <c r="E32" s="287" t="s">
        <v>467</v>
      </c>
      <c r="F32" s="288">
        <v>30263.1</v>
      </c>
      <c r="G32" s="288">
        <v>0</v>
      </c>
      <c r="H32" s="288">
        <v>30263.1</v>
      </c>
    </row>
    <row r="33" spans="1:8" s="289" customFormat="1" ht="21">
      <c r="A33" s="291" t="s">
        <v>543</v>
      </c>
      <c r="B33" s="291" t="s">
        <v>474</v>
      </c>
      <c r="C33" s="291"/>
      <c r="D33" s="291"/>
      <c r="E33" s="306" t="s">
        <v>475</v>
      </c>
      <c r="F33" s="293">
        <v>28843.1</v>
      </c>
      <c r="G33" s="293">
        <v>0</v>
      </c>
      <c r="H33" s="293">
        <v>28843.1</v>
      </c>
    </row>
    <row r="34" spans="1:8" s="276" customFormat="1" ht="22.5">
      <c r="A34" s="295" t="s">
        <v>543</v>
      </c>
      <c r="B34" s="295" t="s">
        <v>474</v>
      </c>
      <c r="C34" s="295" t="s">
        <v>563</v>
      </c>
      <c r="D34" s="295"/>
      <c r="E34" s="296" t="s">
        <v>564</v>
      </c>
      <c r="F34" s="297">
        <v>28843.1</v>
      </c>
      <c r="G34" s="297">
        <v>0</v>
      </c>
      <c r="H34" s="297">
        <v>28843.1</v>
      </c>
    </row>
    <row r="35" spans="1:8" s="276" customFormat="1" ht="11.25">
      <c r="A35" s="299" t="s">
        <v>543</v>
      </c>
      <c r="B35" s="299" t="s">
        <v>474</v>
      </c>
      <c r="C35" s="299" t="s">
        <v>565</v>
      </c>
      <c r="D35" s="299"/>
      <c r="E35" s="310" t="s">
        <v>566</v>
      </c>
      <c r="F35" s="301">
        <v>28843.1</v>
      </c>
      <c r="G35" s="301">
        <v>0</v>
      </c>
      <c r="H35" s="301">
        <v>28843.1</v>
      </c>
    </row>
    <row r="36" spans="1:8" s="276" customFormat="1" ht="11.25">
      <c r="A36" s="303" t="s">
        <v>543</v>
      </c>
      <c r="B36" s="302" t="s">
        <v>474</v>
      </c>
      <c r="C36" s="302" t="s">
        <v>565</v>
      </c>
      <c r="D36" s="302" t="s">
        <v>548</v>
      </c>
      <c r="E36" s="311" t="s">
        <v>549</v>
      </c>
      <c r="F36" s="312">
        <v>28843.1</v>
      </c>
      <c r="G36" s="312">
        <v>0</v>
      </c>
      <c r="H36" s="312">
        <v>28843.1</v>
      </c>
    </row>
    <row r="37" spans="1:8" s="314" customFormat="1" ht="10.5">
      <c r="A37" s="291" t="s">
        <v>543</v>
      </c>
      <c r="B37" s="290" t="s">
        <v>480</v>
      </c>
      <c r="C37" s="290"/>
      <c r="D37" s="290"/>
      <c r="E37" s="313" t="s">
        <v>481</v>
      </c>
      <c r="F37" s="293">
        <v>1420</v>
      </c>
      <c r="G37" s="293">
        <v>0</v>
      </c>
      <c r="H37" s="293">
        <v>1420</v>
      </c>
    </row>
    <row r="38" spans="1:8" s="276" customFormat="1" ht="11.25">
      <c r="A38" s="295" t="s">
        <v>543</v>
      </c>
      <c r="B38" s="294" t="s">
        <v>480</v>
      </c>
      <c r="C38" s="294" t="s">
        <v>556</v>
      </c>
      <c r="D38" s="294"/>
      <c r="E38" s="315" t="s">
        <v>557</v>
      </c>
      <c r="F38" s="297">
        <v>1420</v>
      </c>
      <c r="G38" s="297">
        <v>0</v>
      </c>
      <c r="H38" s="297">
        <v>1420</v>
      </c>
    </row>
    <row r="39" spans="1:8" s="276" customFormat="1" ht="33.75">
      <c r="A39" s="299" t="s">
        <v>543</v>
      </c>
      <c r="B39" s="298" t="s">
        <v>480</v>
      </c>
      <c r="C39" s="298" t="s">
        <v>567</v>
      </c>
      <c r="D39" s="298"/>
      <c r="E39" s="316" t="s">
        <v>568</v>
      </c>
      <c r="F39" s="301">
        <v>1420</v>
      </c>
      <c r="G39" s="301">
        <v>0</v>
      </c>
      <c r="H39" s="301">
        <v>1420</v>
      </c>
    </row>
    <row r="40" spans="1:8" s="276" customFormat="1" ht="11.25">
      <c r="A40" s="303" t="s">
        <v>543</v>
      </c>
      <c r="B40" s="302" t="s">
        <v>480</v>
      </c>
      <c r="C40" s="302" t="s">
        <v>567</v>
      </c>
      <c r="D40" s="302" t="s">
        <v>548</v>
      </c>
      <c r="E40" s="311" t="s">
        <v>549</v>
      </c>
      <c r="F40" s="312">
        <v>1420</v>
      </c>
      <c r="G40" s="312">
        <v>0</v>
      </c>
      <c r="H40" s="312">
        <v>1420</v>
      </c>
    </row>
    <row r="41" spans="1:8" s="289" customFormat="1" ht="15">
      <c r="A41" s="307" t="s">
        <v>569</v>
      </c>
      <c r="B41" s="307"/>
      <c r="C41" s="307"/>
      <c r="D41" s="307"/>
      <c r="E41" s="307"/>
      <c r="F41" s="308">
        <v>12139</v>
      </c>
      <c r="G41" s="308">
        <v>0</v>
      </c>
      <c r="H41" s="308">
        <v>12139</v>
      </c>
    </row>
    <row r="42" spans="1:8" s="289" customFormat="1" ht="10.5">
      <c r="A42" s="309" t="s">
        <v>543</v>
      </c>
      <c r="B42" s="317" t="s">
        <v>248</v>
      </c>
      <c r="C42" s="317"/>
      <c r="D42" s="317"/>
      <c r="E42" s="318" t="s">
        <v>467</v>
      </c>
      <c r="F42" s="288">
        <v>12139</v>
      </c>
      <c r="G42" s="288">
        <v>0</v>
      </c>
      <c r="H42" s="288">
        <v>12139</v>
      </c>
    </row>
    <row r="43" spans="1:8" s="289" customFormat="1" ht="21">
      <c r="A43" s="290" t="s">
        <v>543</v>
      </c>
      <c r="B43" s="290" t="s">
        <v>470</v>
      </c>
      <c r="C43" s="290"/>
      <c r="D43" s="290"/>
      <c r="E43" s="292" t="s">
        <v>471</v>
      </c>
      <c r="F43" s="293">
        <v>9778</v>
      </c>
      <c r="G43" s="293">
        <v>0</v>
      </c>
      <c r="H43" s="293">
        <v>9778</v>
      </c>
    </row>
    <row r="44" spans="1:8" s="276" customFormat="1" ht="22.5">
      <c r="A44" s="294" t="s">
        <v>543</v>
      </c>
      <c r="B44" s="294" t="s">
        <v>470</v>
      </c>
      <c r="C44" s="294" t="s">
        <v>563</v>
      </c>
      <c r="D44" s="294"/>
      <c r="E44" s="319" t="s">
        <v>564</v>
      </c>
      <c r="F44" s="320">
        <v>9778</v>
      </c>
      <c r="G44" s="320">
        <v>0</v>
      </c>
      <c r="H44" s="320">
        <v>9778</v>
      </c>
    </row>
    <row r="45" spans="1:8" s="276" customFormat="1" ht="11.25">
      <c r="A45" s="298" t="s">
        <v>543</v>
      </c>
      <c r="B45" s="298" t="s">
        <v>470</v>
      </c>
      <c r="C45" s="298" t="s">
        <v>565</v>
      </c>
      <c r="D45" s="298"/>
      <c r="E45" s="321" t="s">
        <v>566</v>
      </c>
      <c r="F45" s="301">
        <v>6752.6</v>
      </c>
      <c r="G45" s="301">
        <v>0</v>
      </c>
      <c r="H45" s="301">
        <v>6752.6</v>
      </c>
    </row>
    <row r="46" spans="1:8" s="276" customFormat="1" ht="11.25">
      <c r="A46" s="322" t="s">
        <v>543</v>
      </c>
      <c r="B46" s="322" t="s">
        <v>470</v>
      </c>
      <c r="C46" s="322" t="s">
        <v>565</v>
      </c>
      <c r="D46" s="322" t="s">
        <v>548</v>
      </c>
      <c r="E46" s="323" t="s">
        <v>549</v>
      </c>
      <c r="F46" s="305">
        <v>6752.6</v>
      </c>
      <c r="G46" s="305">
        <v>0</v>
      </c>
      <c r="H46" s="305">
        <v>6752.6</v>
      </c>
    </row>
    <row r="47" spans="1:8" s="276" customFormat="1" ht="11.25">
      <c r="A47" s="298" t="s">
        <v>543</v>
      </c>
      <c r="B47" s="298" t="s">
        <v>470</v>
      </c>
      <c r="C47" s="298" t="s">
        <v>570</v>
      </c>
      <c r="D47" s="298"/>
      <c r="E47" s="321" t="s">
        <v>571</v>
      </c>
      <c r="F47" s="301">
        <v>1741</v>
      </c>
      <c r="G47" s="301">
        <v>0</v>
      </c>
      <c r="H47" s="301">
        <v>1741</v>
      </c>
    </row>
    <row r="48" spans="1:8" s="276" customFormat="1" ht="11.25">
      <c r="A48" s="322" t="s">
        <v>543</v>
      </c>
      <c r="B48" s="322" t="s">
        <v>470</v>
      </c>
      <c r="C48" s="322" t="s">
        <v>570</v>
      </c>
      <c r="D48" s="322" t="s">
        <v>548</v>
      </c>
      <c r="E48" s="323" t="s">
        <v>549</v>
      </c>
      <c r="F48" s="305">
        <v>1741</v>
      </c>
      <c r="G48" s="305">
        <v>0</v>
      </c>
      <c r="H48" s="305">
        <v>1741</v>
      </c>
    </row>
    <row r="49" spans="1:8" s="276" customFormat="1" ht="11.25">
      <c r="A49" s="298" t="s">
        <v>543</v>
      </c>
      <c r="B49" s="298" t="s">
        <v>470</v>
      </c>
      <c r="C49" s="298" t="s">
        <v>572</v>
      </c>
      <c r="D49" s="298"/>
      <c r="E49" s="321" t="s">
        <v>573</v>
      </c>
      <c r="F49" s="301">
        <v>1284.4</v>
      </c>
      <c r="G49" s="301">
        <v>0</v>
      </c>
      <c r="H49" s="301">
        <v>1284.4</v>
      </c>
    </row>
    <row r="50" spans="1:8" s="276" customFormat="1" ht="11.25">
      <c r="A50" s="322" t="s">
        <v>543</v>
      </c>
      <c r="B50" s="322" t="s">
        <v>470</v>
      </c>
      <c r="C50" s="322" t="s">
        <v>572</v>
      </c>
      <c r="D50" s="322" t="s">
        <v>548</v>
      </c>
      <c r="E50" s="323" t="s">
        <v>549</v>
      </c>
      <c r="F50" s="305">
        <v>1284.4</v>
      </c>
      <c r="G50" s="305">
        <v>0</v>
      </c>
      <c r="H50" s="305">
        <v>1284.4</v>
      </c>
    </row>
    <row r="51" spans="1:8" s="276" customFormat="1" ht="21">
      <c r="A51" s="290" t="s">
        <v>543</v>
      </c>
      <c r="B51" s="290" t="s">
        <v>474</v>
      </c>
      <c r="C51" s="290"/>
      <c r="D51" s="290"/>
      <c r="E51" s="292" t="s">
        <v>475</v>
      </c>
      <c r="F51" s="293">
        <v>2048</v>
      </c>
      <c r="G51" s="293">
        <v>0</v>
      </c>
      <c r="H51" s="293">
        <v>2048</v>
      </c>
    </row>
    <row r="52" spans="1:8" s="276" customFormat="1" ht="22.5">
      <c r="A52" s="294" t="s">
        <v>543</v>
      </c>
      <c r="B52" s="294" t="s">
        <v>474</v>
      </c>
      <c r="C52" s="294" t="s">
        <v>563</v>
      </c>
      <c r="D52" s="294"/>
      <c r="E52" s="319" t="s">
        <v>564</v>
      </c>
      <c r="F52" s="297">
        <v>2048</v>
      </c>
      <c r="G52" s="297">
        <v>0</v>
      </c>
      <c r="H52" s="297">
        <v>2048</v>
      </c>
    </row>
    <row r="53" spans="1:8" s="276" customFormat="1" ht="11.25">
      <c r="A53" s="298" t="s">
        <v>543</v>
      </c>
      <c r="B53" s="298" t="s">
        <v>474</v>
      </c>
      <c r="C53" s="298" t="s">
        <v>565</v>
      </c>
      <c r="D53" s="298"/>
      <c r="E53" s="321" t="s">
        <v>566</v>
      </c>
      <c r="F53" s="301">
        <v>2048</v>
      </c>
      <c r="G53" s="301">
        <v>0</v>
      </c>
      <c r="H53" s="301">
        <v>2048</v>
      </c>
    </row>
    <row r="54" spans="1:8" s="276" customFormat="1" ht="11.25">
      <c r="A54" s="322" t="s">
        <v>543</v>
      </c>
      <c r="B54" s="322" t="s">
        <v>474</v>
      </c>
      <c r="C54" s="322" t="s">
        <v>565</v>
      </c>
      <c r="D54" s="322" t="s">
        <v>548</v>
      </c>
      <c r="E54" s="323" t="s">
        <v>549</v>
      </c>
      <c r="F54" s="305">
        <v>2048</v>
      </c>
      <c r="G54" s="305">
        <v>0</v>
      </c>
      <c r="H54" s="305">
        <v>2048</v>
      </c>
    </row>
    <row r="55" spans="1:8" s="314" customFormat="1" ht="10.5">
      <c r="A55" s="291" t="s">
        <v>543</v>
      </c>
      <c r="B55" s="290" t="s">
        <v>480</v>
      </c>
      <c r="C55" s="290"/>
      <c r="D55" s="290"/>
      <c r="E55" s="292" t="s">
        <v>481</v>
      </c>
      <c r="F55" s="293">
        <v>313</v>
      </c>
      <c r="G55" s="293">
        <v>0</v>
      </c>
      <c r="H55" s="293">
        <v>313</v>
      </c>
    </row>
    <row r="56" spans="1:8" s="314" customFormat="1" ht="11.25">
      <c r="A56" s="295" t="s">
        <v>543</v>
      </c>
      <c r="B56" s="294" t="s">
        <v>480</v>
      </c>
      <c r="C56" s="294" t="s">
        <v>556</v>
      </c>
      <c r="D56" s="294"/>
      <c r="E56" s="324" t="s">
        <v>557</v>
      </c>
      <c r="F56" s="297">
        <v>313</v>
      </c>
      <c r="G56" s="297">
        <v>0</v>
      </c>
      <c r="H56" s="297">
        <v>313</v>
      </c>
    </row>
    <row r="57" spans="1:8" s="276" customFormat="1" ht="33.75">
      <c r="A57" s="299" t="s">
        <v>543</v>
      </c>
      <c r="B57" s="298" t="s">
        <v>480</v>
      </c>
      <c r="C57" s="298" t="s">
        <v>567</v>
      </c>
      <c r="D57" s="298"/>
      <c r="E57" s="316" t="s">
        <v>568</v>
      </c>
      <c r="F57" s="301">
        <v>313</v>
      </c>
      <c r="G57" s="301">
        <v>0</v>
      </c>
      <c r="H57" s="301">
        <v>313</v>
      </c>
    </row>
    <row r="58" spans="1:8" s="276" customFormat="1" ht="11.25">
      <c r="A58" s="303" t="s">
        <v>543</v>
      </c>
      <c r="B58" s="302" t="s">
        <v>480</v>
      </c>
      <c r="C58" s="302" t="s">
        <v>567</v>
      </c>
      <c r="D58" s="302" t="s">
        <v>548</v>
      </c>
      <c r="E58" s="325" t="s">
        <v>549</v>
      </c>
      <c r="F58" s="312">
        <v>313</v>
      </c>
      <c r="G58" s="312">
        <v>0</v>
      </c>
      <c r="H58" s="312">
        <v>313</v>
      </c>
    </row>
    <row r="59" spans="1:8" s="276" customFormat="1" ht="15.75">
      <c r="A59" s="326" t="s">
        <v>574</v>
      </c>
      <c r="B59" s="326"/>
      <c r="C59" s="326"/>
      <c r="D59" s="326"/>
      <c r="E59" s="326"/>
      <c r="F59" s="327">
        <v>24454.7</v>
      </c>
      <c r="G59" s="327">
        <v>2472.8</v>
      </c>
      <c r="H59" s="327">
        <v>26927.5</v>
      </c>
    </row>
    <row r="60" spans="1:8" s="276" customFormat="1" ht="10.5">
      <c r="A60" s="309">
        <v>162</v>
      </c>
      <c r="B60" s="317" t="s">
        <v>248</v>
      </c>
      <c r="C60" s="317"/>
      <c r="D60" s="317"/>
      <c r="E60" s="318" t="s">
        <v>467</v>
      </c>
      <c r="F60" s="288">
        <v>15535.8</v>
      </c>
      <c r="G60" s="288">
        <v>2313.3</v>
      </c>
      <c r="H60" s="288">
        <v>17849.1</v>
      </c>
    </row>
    <row r="61" spans="1:8" s="314" customFormat="1" ht="10.5">
      <c r="A61" s="291">
        <v>162</v>
      </c>
      <c r="B61" s="290" t="s">
        <v>480</v>
      </c>
      <c r="C61" s="290"/>
      <c r="D61" s="290"/>
      <c r="E61" s="292" t="s">
        <v>481</v>
      </c>
      <c r="F61" s="293">
        <v>15535.8</v>
      </c>
      <c r="G61" s="293">
        <v>2313.3</v>
      </c>
      <c r="H61" s="293">
        <v>17849.1</v>
      </c>
    </row>
    <row r="62" spans="1:8" s="276" customFormat="1" ht="22.5">
      <c r="A62" s="295">
        <v>162</v>
      </c>
      <c r="B62" s="294" t="s">
        <v>480</v>
      </c>
      <c r="C62" s="294" t="s">
        <v>563</v>
      </c>
      <c r="D62" s="294"/>
      <c r="E62" s="319" t="s">
        <v>564</v>
      </c>
      <c r="F62" s="297">
        <v>12685.8</v>
      </c>
      <c r="G62" s="297">
        <v>0</v>
      </c>
      <c r="H62" s="297">
        <v>12685.8</v>
      </c>
    </row>
    <row r="63" spans="1:8" s="276" customFormat="1" ht="11.25">
      <c r="A63" s="299">
        <v>162</v>
      </c>
      <c r="B63" s="298" t="s">
        <v>480</v>
      </c>
      <c r="C63" s="298" t="s">
        <v>565</v>
      </c>
      <c r="D63" s="298"/>
      <c r="E63" s="316" t="s">
        <v>566</v>
      </c>
      <c r="F63" s="301">
        <v>12685.8</v>
      </c>
      <c r="G63" s="301">
        <v>0</v>
      </c>
      <c r="H63" s="301">
        <v>12685.8</v>
      </c>
    </row>
    <row r="64" spans="1:8" s="276" customFormat="1" ht="11.25">
      <c r="A64" s="328">
        <v>162</v>
      </c>
      <c r="B64" s="329" t="s">
        <v>480</v>
      </c>
      <c r="C64" s="329" t="s">
        <v>565</v>
      </c>
      <c r="D64" s="329" t="s">
        <v>548</v>
      </c>
      <c r="E64" s="330" t="s">
        <v>549</v>
      </c>
      <c r="F64" s="331">
        <v>12685.8</v>
      </c>
      <c r="G64" s="331">
        <v>0</v>
      </c>
      <c r="H64" s="331">
        <v>12685.8</v>
      </c>
    </row>
    <row r="65" spans="1:8" s="276" customFormat="1" ht="11.25">
      <c r="A65" s="295">
        <v>162</v>
      </c>
      <c r="B65" s="294" t="s">
        <v>480</v>
      </c>
      <c r="C65" s="294" t="s">
        <v>556</v>
      </c>
      <c r="D65" s="295"/>
      <c r="E65" s="319" t="s">
        <v>557</v>
      </c>
      <c r="F65" s="297">
        <v>2850</v>
      </c>
      <c r="G65" s="297">
        <v>2313.3</v>
      </c>
      <c r="H65" s="297">
        <v>5163.3</v>
      </c>
    </row>
    <row r="66" spans="1:8" s="276" customFormat="1" ht="22.5">
      <c r="A66" s="299">
        <v>162</v>
      </c>
      <c r="B66" s="298" t="s">
        <v>480</v>
      </c>
      <c r="C66" s="298" t="s">
        <v>575</v>
      </c>
      <c r="D66" s="299"/>
      <c r="E66" s="316" t="s">
        <v>576</v>
      </c>
      <c r="F66" s="301">
        <v>2850</v>
      </c>
      <c r="G66" s="301">
        <v>2313.3</v>
      </c>
      <c r="H66" s="301">
        <v>5163.3</v>
      </c>
    </row>
    <row r="67" spans="1:8" s="276" customFormat="1" ht="11.25">
      <c r="A67" s="303">
        <v>162</v>
      </c>
      <c r="B67" s="322" t="s">
        <v>480</v>
      </c>
      <c r="C67" s="322" t="s">
        <v>575</v>
      </c>
      <c r="D67" s="322" t="s">
        <v>548</v>
      </c>
      <c r="E67" s="332" t="s">
        <v>549</v>
      </c>
      <c r="F67" s="312">
        <v>2850</v>
      </c>
      <c r="G67" s="312">
        <v>-51.7</v>
      </c>
      <c r="H67" s="312">
        <v>2798.3</v>
      </c>
    </row>
    <row r="68" spans="1:8" s="276" customFormat="1" ht="11.25">
      <c r="A68" s="303">
        <v>162</v>
      </c>
      <c r="B68" s="322" t="s">
        <v>480</v>
      </c>
      <c r="C68" s="322">
        <v>7952200</v>
      </c>
      <c r="D68" s="322" t="s">
        <v>577</v>
      </c>
      <c r="E68" s="332" t="s">
        <v>578</v>
      </c>
      <c r="F68" s="312"/>
      <c r="G68" s="312">
        <v>2365</v>
      </c>
      <c r="H68" s="312">
        <v>2365</v>
      </c>
    </row>
    <row r="69" spans="1:8" s="276" customFormat="1" ht="10.5">
      <c r="A69" s="333">
        <v>162</v>
      </c>
      <c r="B69" s="334" t="s">
        <v>283</v>
      </c>
      <c r="C69" s="333"/>
      <c r="D69" s="333"/>
      <c r="E69" s="335" t="s">
        <v>486</v>
      </c>
      <c r="F69" s="288">
        <v>2435</v>
      </c>
      <c r="G69" s="288">
        <v>131</v>
      </c>
      <c r="H69" s="288">
        <v>2566</v>
      </c>
    </row>
    <row r="70" spans="1:8" s="314" customFormat="1" ht="10.5">
      <c r="A70" s="336">
        <v>162</v>
      </c>
      <c r="B70" s="337" t="s">
        <v>495</v>
      </c>
      <c r="C70" s="338"/>
      <c r="D70" s="338"/>
      <c r="E70" s="292" t="s">
        <v>496</v>
      </c>
      <c r="F70" s="293">
        <v>2435</v>
      </c>
      <c r="G70" s="293">
        <v>131</v>
      </c>
      <c r="H70" s="293">
        <v>2566</v>
      </c>
    </row>
    <row r="71" spans="1:8" s="314" customFormat="1" ht="11.25">
      <c r="A71" s="295">
        <v>162</v>
      </c>
      <c r="B71" s="294" t="s">
        <v>495</v>
      </c>
      <c r="C71" s="294" t="s">
        <v>579</v>
      </c>
      <c r="D71" s="294"/>
      <c r="E71" s="324" t="s">
        <v>580</v>
      </c>
      <c r="F71" s="320"/>
      <c r="G71" s="297">
        <v>131</v>
      </c>
      <c r="H71" s="297">
        <v>131</v>
      </c>
    </row>
    <row r="72" spans="1:8" s="314" customFormat="1" ht="22.5">
      <c r="A72" s="299">
        <v>162</v>
      </c>
      <c r="B72" s="298" t="s">
        <v>495</v>
      </c>
      <c r="C72" s="298" t="s">
        <v>581</v>
      </c>
      <c r="D72" s="298"/>
      <c r="E72" s="316" t="s">
        <v>582</v>
      </c>
      <c r="F72" s="339"/>
      <c r="G72" s="301">
        <v>131</v>
      </c>
      <c r="H72" s="301">
        <v>131</v>
      </c>
    </row>
    <row r="73" spans="1:8" s="314" customFormat="1" ht="33.75">
      <c r="A73" s="303">
        <v>162</v>
      </c>
      <c r="B73" s="302" t="s">
        <v>495</v>
      </c>
      <c r="C73" s="302" t="s">
        <v>581</v>
      </c>
      <c r="D73" s="302" t="s">
        <v>583</v>
      </c>
      <c r="E73" s="340" t="s">
        <v>584</v>
      </c>
      <c r="F73" s="341"/>
      <c r="G73" s="312">
        <v>131</v>
      </c>
      <c r="H73" s="312">
        <v>131</v>
      </c>
    </row>
    <row r="74" spans="1:8" s="276" customFormat="1" ht="11.25">
      <c r="A74" s="295">
        <v>162</v>
      </c>
      <c r="B74" s="294" t="s">
        <v>495</v>
      </c>
      <c r="C74" s="294" t="s">
        <v>556</v>
      </c>
      <c r="D74" s="295"/>
      <c r="E74" s="319" t="s">
        <v>557</v>
      </c>
      <c r="F74" s="297">
        <v>2435</v>
      </c>
      <c r="G74" s="297">
        <v>0</v>
      </c>
      <c r="H74" s="297">
        <v>2435</v>
      </c>
    </row>
    <row r="75" spans="1:8" s="276" customFormat="1" ht="22.5">
      <c r="A75" s="299">
        <v>162</v>
      </c>
      <c r="B75" s="298" t="s">
        <v>495</v>
      </c>
      <c r="C75" s="298" t="s">
        <v>585</v>
      </c>
      <c r="D75" s="298"/>
      <c r="E75" s="316" t="s">
        <v>586</v>
      </c>
      <c r="F75" s="301">
        <v>280</v>
      </c>
      <c r="G75" s="301">
        <v>0</v>
      </c>
      <c r="H75" s="301">
        <v>280</v>
      </c>
    </row>
    <row r="76" spans="1:8" s="276" customFormat="1" ht="11.25">
      <c r="A76" s="303">
        <v>162</v>
      </c>
      <c r="B76" s="302" t="s">
        <v>495</v>
      </c>
      <c r="C76" s="302" t="s">
        <v>585</v>
      </c>
      <c r="D76" s="302" t="s">
        <v>548</v>
      </c>
      <c r="E76" s="325" t="s">
        <v>549</v>
      </c>
      <c r="F76" s="312">
        <v>280</v>
      </c>
      <c r="G76" s="312">
        <v>0</v>
      </c>
      <c r="H76" s="312">
        <v>280</v>
      </c>
    </row>
    <row r="77" spans="1:8" s="276" customFormat="1" ht="22.5">
      <c r="A77" s="298">
        <v>162</v>
      </c>
      <c r="B77" s="298" t="s">
        <v>495</v>
      </c>
      <c r="C77" s="298" t="s">
        <v>587</v>
      </c>
      <c r="D77" s="298"/>
      <c r="E77" s="316" t="s">
        <v>588</v>
      </c>
      <c r="F77" s="301">
        <v>2155</v>
      </c>
      <c r="G77" s="301">
        <v>0</v>
      </c>
      <c r="H77" s="301">
        <v>2155</v>
      </c>
    </row>
    <row r="78" spans="1:8" s="276" customFormat="1" ht="11.25">
      <c r="A78" s="302">
        <v>162</v>
      </c>
      <c r="B78" s="302" t="s">
        <v>495</v>
      </c>
      <c r="C78" s="302" t="s">
        <v>587</v>
      </c>
      <c r="D78" s="302" t="s">
        <v>548</v>
      </c>
      <c r="E78" s="325" t="s">
        <v>549</v>
      </c>
      <c r="F78" s="312">
        <v>2155</v>
      </c>
      <c r="G78" s="312"/>
      <c r="H78" s="312">
        <v>2155</v>
      </c>
    </row>
    <row r="79" spans="1:8" s="276" customFormat="1" ht="10.5">
      <c r="A79" s="317" t="s">
        <v>589</v>
      </c>
      <c r="B79" s="342" t="s">
        <v>253</v>
      </c>
      <c r="C79" s="342"/>
      <c r="D79" s="342"/>
      <c r="E79" s="343" t="s">
        <v>497</v>
      </c>
      <c r="F79" s="288">
        <v>300</v>
      </c>
      <c r="G79" s="288">
        <v>0</v>
      </c>
      <c r="H79" s="288">
        <v>300</v>
      </c>
    </row>
    <row r="80" spans="1:8" s="276" customFormat="1" ht="10.5">
      <c r="A80" s="290" t="s">
        <v>589</v>
      </c>
      <c r="B80" s="337" t="s">
        <v>498</v>
      </c>
      <c r="C80" s="337"/>
      <c r="D80" s="337"/>
      <c r="E80" s="344" t="s">
        <v>499</v>
      </c>
      <c r="F80" s="345">
        <v>300</v>
      </c>
      <c r="G80" s="345">
        <v>0</v>
      </c>
      <c r="H80" s="345">
        <v>300</v>
      </c>
    </row>
    <row r="81" spans="1:8" s="276" customFormat="1" ht="11.25">
      <c r="A81" s="294" t="s">
        <v>589</v>
      </c>
      <c r="B81" s="346" t="s">
        <v>498</v>
      </c>
      <c r="C81" s="346" t="s">
        <v>556</v>
      </c>
      <c r="D81" s="346"/>
      <c r="E81" s="347" t="s">
        <v>557</v>
      </c>
      <c r="F81" s="297">
        <v>300</v>
      </c>
      <c r="G81" s="297">
        <v>0</v>
      </c>
      <c r="H81" s="297">
        <v>300</v>
      </c>
    </row>
    <row r="82" spans="1:8" s="276" customFormat="1" ht="22.5">
      <c r="A82" s="298" t="s">
        <v>589</v>
      </c>
      <c r="B82" s="348" t="s">
        <v>498</v>
      </c>
      <c r="C82" s="348" t="s">
        <v>590</v>
      </c>
      <c r="D82" s="348"/>
      <c r="E82" s="349" t="s">
        <v>591</v>
      </c>
      <c r="F82" s="301">
        <v>300</v>
      </c>
      <c r="G82" s="301">
        <v>0</v>
      </c>
      <c r="H82" s="301">
        <v>300</v>
      </c>
    </row>
    <row r="83" spans="1:8" s="276" customFormat="1" ht="11.25">
      <c r="A83" s="302" t="s">
        <v>589</v>
      </c>
      <c r="B83" s="302" t="s">
        <v>498</v>
      </c>
      <c r="C83" s="302" t="s">
        <v>590</v>
      </c>
      <c r="D83" s="302" t="s">
        <v>548</v>
      </c>
      <c r="E83" s="325" t="s">
        <v>549</v>
      </c>
      <c r="F83" s="312">
        <v>300</v>
      </c>
      <c r="G83" s="312">
        <v>0</v>
      </c>
      <c r="H83" s="312">
        <v>300</v>
      </c>
    </row>
    <row r="84" spans="1:8" s="276" customFormat="1" ht="10.5">
      <c r="A84" s="334">
        <v>162</v>
      </c>
      <c r="B84" s="334" t="s">
        <v>516</v>
      </c>
      <c r="C84" s="334"/>
      <c r="D84" s="334"/>
      <c r="E84" s="343" t="s">
        <v>517</v>
      </c>
      <c r="F84" s="288">
        <v>6183.9</v>
      </c>
      <c r="G84" s="288">
        <v>28.5</v>
      </c>
      <c r="H84" s="288">
        <v>6212.4</v>
      </c>
    </row>
    <row r="85" spans="1:8" s="276" customFormat="1" ht="10.5">
      <c r="A85" s="290" t="s">
        <v>589</v>
      </c>
      <c r="B85" s="337" t="s">
        <v>522</v>
      </c>
      <c r="C85" s="338"/>
      <c r="D85" s="338"/>
      <c r="E85" s="350" t="s">
        <v>523</v>
      </c>
      <c r="F85" s="293">
        <v>6183.9</v>
      </c>
      <c r="G85" s="293">
        <v>28.5</v>
      </c>
      <c r="H85" s="293">
        <v>6212.4</v>
      </c>
    </row>
    <row r="86" spans="1:8" s="276" customFormat="1" ht="11.25">
      <c r="A86" s="346">
        <v>162</v>
      </c>
      <c r="B86" s="346" t="s">
        <v>522</v>
      </c>
      <c r="C86" s="346" t="s">
        <v>592</v>
      </c>
      <c r="D86" s="346"/>
      <c r="E86" s="347" t="s">
        <v>593</v>
      </c>
      <c r="F86" s="297">
        <v>6183.9</v>
      </c>
      <c r="G86" s="297">
        <v>28.5</v>
      </c>
      <c r="H86" s="297">
        <v>6212.4</v>
      </c>
    </row>
    <row r="87" spans="1:8" s="276" customFormat="1" ht="22.5" customHeight="1">
      <c r="A87" s="348" t="s">
        <v>589</v>
      </c>
      <c r="B87" s="348" t="s">
        <v>522</v>
      </c>
      <c r="C87" s="348" t="s">
        <v>594</v>
      </c>
      <c r="D87" s="348"/>
      <c r="E87" s="349" t="s">
        <v>595</v>
      </c>
      <c r="F87" s="301"/>
      <c r="G87" s="301">
        <v>1398.4</v>
      </c>
      <c r="H87" s="301">
        <v>1398.4</v>
      </c>
    </row>
    <row r="88" spans="1:8" s="276" customFormat="1" ht="33" customHeight="1">
      <c r="A88" s="351" t="s">
        <v>589</v>
      </c>
      <c r="B88" s="351" t="s">
        <v>522</v>
      </c>
      <c r="C88" s="351" t="s">
        <v>594</v>
      </c>
      <c r="D88" s="351"/>
      <c r="E88" s="352" t="s">
        <v>595</v>
      </c>
      <c r="F88" s="312"/>
      <c r="G88" s="312">
        <v>1398.4</v>
      </c>
      <c r="H88" s="312">
        <v>1398.4</v>
      </c>
    </row>
    <row r="89" spans="1:8" s="276" customFormat="1" ht="11.25">
      <c r="A89" s="351" t="s">
        <v>589</v>
      </c>
      <c r="B89" s="351" t="s">
        <v>522</v>
      </c>
      <c r="C89" s="351" t="s">
        <v>594</v>
      </c>
      <c r="D89" s="351" t="s">
        <v>554</v>
      </c>
      <c r="E89" s="352" t="s">
        <v>593</v>
      </c>
      <c r="F89" s="312"/>
      <c r="G89" s="312">
        <v>1398.4</v>
      </c>
      <c r="H89" s="312">
        <v>1398.4</v>
      </c>
    </row>
    <row r="90" spans="1:8" s="276" customFormat="1" ht="33.75">
      <c r="A90" s="298">
        <v>162</v>
      </c>
      <c r="B90" s="298" t="s">
        <v>522</v>
      </c>
      <c r="C90" s="298" t="s">
        <v>596</v>
      </c>
      <c r="D90" s="298"/>
      <c r="E90" s="349" t="s">
        <v>595</v>
      </c>
      <c r="F90" s="301">
        <v>6183.9</v>
      </c>
      <c r="G90" s="301">
        <v>-1369.9</v>
      </c>
      <c r="H90" s="301">
        <v>4814</v>
      </c>
    </row>
    <row r="91" spans="1:8" s="276" customFormat="1" ht="33.75">
      <c r="A91" s="302">
        <v>162</v>
      </c>
      <c r="B91" s="302" t="s">
        <v>522</v>
      </c>
      <c r="C91" s="302" t="s">
        <v>597</v>
      </c>
      <c r="D91" s="302"/>
      <c r="E91" s="352" t="s">
        <v>598</v>
      </c>
      <c r="F91" s="312">
        <v>4785.5</v>
      </c>
      <c r="G91" s="312">
        <v>28.5</v>
      </c>
      <c r="H91" s="312">
        <v>4814</v>
      </c>
    </row>
    <row r="92" spans="1:8" s="276" customFormat="1" ht="11.25">
      <c r="A92" s="302" t="s">
        <v>589</v>
      </c>
      <c r="B92" s="302" t="s">
        <v>522</v>
      </c>
      <c r="C92" s="302" t="s">
        <v>597</v>
      </c>
      <c r="D92" s="302" t="s">
        <v>554</v>
      </c>
      <c r="E92" s="352" t="s">
        <v>555</v>
      </c>
      <c r="F92" s="312">
        <v>4785.5</v>
      </c>
      <c r="G92" s="312">
        <v>28.5</v>
      </c>
      <c r="H92" s="312">
        <v>4814</v>
      </c>
    </row>
    <row r="93" spans="1:8" s="276" customFormat="1" ht="35.25" customHeight="1">
      <c r="A93" s="302" t="s">
        <v>589</v>
      </c>
      <c r="B93" s="302" t="s">
        <v>522</v>
      </c>
      <c r="C93" s="302" t="s">
        <v>599</v>
      </c>
      <c r="D93" s="302"/>
      <c r="E93" s="352" t="s">
        <v>600</v>
      </c>
      <c r="F93" s="312">
        <v>1398.4</v>
      </c>
      <c r="G93" s="312">
        <v>-1398.4</v>
      </c>
      <c r="H93" s="312">
        <v>0</v>
      </c>
    </row>
    <row r="94" spans="1:8" s="276" customFormat="1" ht="11.25">
      <c r="A94" s="302" t="s">
        <v>589</v>
      </c>
      <c r="B94" s="302" t="s">
        <v>522</v>
      </c>
      <c r="C94" s="302" t="s">
        <v>599</v>
      </c>
      <c r="D94" s="302" t="s">
        <v>554</v>
      </c>
      <c r="E94" s="352" t="s">
        <v>555</v>
      </c>
      <c r="F94" s="312">
        <v>1398.4</v>
      </c>
      <c r="G94" s="312">
        <v>-1398.4</v>
      </c>
      <c r="H94" s="312">
        <v>0</v>
      </c>
    </row>
    <row r="95" spans="1:8" s="276" customFormat="1" ht="15.75">
      <c r="A95" s="326" t="s">
        <v>601</v>
      </c>
      <c r="B95" s="326"/>
      <c r="C95" s="326"/>
      <c r="D95" s="326"/>
      <c r="E95" s="326"/>
      <c r="F95" s="327">
        <v>1383971.15</v>
      </c>
      <c r="G95" s="327">
        <v>166985.8</v>
      </c>
      <c r="H95" s="327">
        <v>1550956.95</v>
      </c>
    </row>
    <row r="96" spans="1:8" s="289" customFormat="1" ht="15">
      <c r="A96" s="307" t="s">
        <v>602</v>
      </c>
      <c r="B96" s="307"/>
      <c r="C96" s="307"/>
      <c r="D96" s="307"/>
      <c r="E96" s="307"/>
      <c r="F96" s="308">
        <v>93327.45</v>
      </c>
      <c r="G96" s="308">
        <v>630</v>
      </c>
      <c r="H96" s="308">
        <v>93957.45</v>
      </c>
    </row>
    <row r="97" spans="1:8" s="289" customFormat="1" ht="10.5">
      <c r="A97" s="309">
        <v>312</v>
      </c>
      <c r="B97" s="317" t="s">
        <v>248</v>
      </c>
      <c r="C97" s="317"/>
      <c r="D97" s="317"/>
      <c r="E97" s="318" t="s">
        <v>467</v>
      </c>
      <c r="F97" s="288">
        <v>86895.35</v>
      </c>
      <c r="G97" s="288">
        <v>410</v>
      </c>
      <c r="H97" s="288">
        <v>87305.35</v>
      </c>
    </row>
    <row r="98" spans="1:8" s="354" customFormat="1" ht="21">
      <c r="A98" s="291">
        <v>312</v>
      </c>
      <c r="B98" s="290" t="s">
        <v>468</v>
      </c>
      <c r="C98" s="290"/>
      <c r="D98" s="290"/>
      <c r="E98" s="353" t="s">
        <v>469</v>
      </c>
      <c r="F98" s="293">
        <v>2645.3</v>
      </c>
      <c r="G98" s="293">
        <v>0</v>
      </c>
      <c r="H98" s="293">
        <v>2645.3</v>
      </c>
    </row>
    <row r="99" spans="1:8" s="276" customFormat="1" ht="22.5">
      <c r="A99" s="295">
        <v>312</v>
      </c>
      <c r="B99" s="294" t="s">
        <v>468</v>
      </c>
      <c r="C99" s="294" t="s">
        <v>563</v>
      </c>
      <c r="D99" s="294"/>
      <c r="E99" s="319" t="s">
        <v>564</v>
      </c>
      <c r="F99" s="297">
        <v>2645.3</v>
      </c>
      <c r="G99" s="297">
        <v>0</v>
      </c>
      <c r="H99" s="297">
        <v>2645.3</v>
      </c>
    </row>
    <row r="100" spans="1:8" s="276" customFormat="1" ht="11.25">
      <c r="A100" s="299">
        <v>312</v>
      </c>
      <c r="B100" s="298" t="s">
        <v>468</v>
      </c>
      <c r="C100" s="298" t="s">
        <v>603</v>
      </c>
      <c r="D100" s="298"/>
      <c r="E100" s="316" t="s">
        <v>604</v>
      </c>
      <c r="F100" s="301">
        <v>2645.3</v>
      </c>
      <c r="G100" s="301">
        <v>0</v>
      </c>
      <c r="H100" s="301">
        <v>2645.3</v>
      </c>
    </row>
    <row r="101" spans="1:8" s="276" customFormat="1" ht="11.25">
      <c r="A101" s="355">
        <v>312</v>
      </c>
      <c r="B101" s="322" t="s">
        <v>468</v>
      </c>
      <c r="C101" s="322" t="s">
        <v>603</v>
      </c>
      <c r="D101" s="322" t="s">
        <v>548</v>
      </c>
      <c r="E101" s="332" t="s">
        <v>549</v>
      </c>
      <c r="F101" s="312">
        <v>2645.3</v>
      </c>
      <c r="G101" s="312">
        <v>0</v>
      </c>
      <c r="H101" s="312">
        <v>2645.3</v>
      </c>
    </row>
    <row r="102" spans="1:8" s="314" customFormat="1" ht="31.5">
      <c r="A102" s="291">
        <v>312</v>
      </c>
      <c r="B102" s="290" t="s">
        <v>472</v>
      </c>
      <c r="C102" s="290"/>
      <c r="D102" s="290"/>
      <c r="E102" s="353" t="s">
        <v>473</v>
      </c>
      <c r="F102" s="293">
        <v>72266.45</v>
      </c>
      <c r="G102" s="293">
        <v>410</v>
      </c>
      <c r="H102" s="293">
        <v>72676.45</v>
      </c>
    </row>
    <row r="103" spans="1:8" s="276" customFormat="1" ht="22.5">
      <c r="A103" s="295">
        <v>312</v>
      </c>
      <c r="B103" s="294" t="s">
        <v>472</v>
      </c>
      <c r="C103" s="294" t="s">
        <v>563</v>
      </c>
      <c r="D103" s="294"/>
      <c r="E103" s="319" t="s">
        <v>564</v>
      </c>
      <c r="F103" s="297">
        <v>63836.1</v>
      </c>
      <c r="G103" s="297">
        <v>410</v>
      </c>
      <c r="H103" s="297">
        <v>64246.1</v>
      </c>
    </row>
    <row r="104" spans="1:8" s="276" customFormat="1" ht="11.25">
      <c r="A104" s="299">
        <v>312</v>
      </c>
      <c r="B104" s="298" t="s">
        <v>472</v>
      </c>
      <c r="C104" s="298" t="s">
        <v>565</v>
      </c>
      <c r="D104" s="298"/>
      <c r="E104" s="316" t="s">
        <v>566</v>
      </c>
      <c r="F104" s="301">
        <v>63836.1</v>
      </c>
      <c r="G104" s="301">
        <v>410</v>
      </c>
      <c r="H104" s="301">
        <v>64246.1</v>
      </c>
    </row>
    <row r="105" spans="1:8" s="276" customFormat="1" ht="11.25">
      <c r="A105" s="355">
        <v>312</v>
      </c>
      <c r="B105" s="322" t="s">
        <v>472</v>
      </c>
      <c r="C105" s="322" t="s">
        <v>565</v>
      </c>
      <c r="D105" s="322" t="s">
        <v>548</v>
      </c>
      <c r="E105" s="332" t="s">
        <v>549</v>
      </c>
      <c r="F105" s="312">
        <v>63836.1</v>
      </c>
      <c r="G105" s="312">
        <v>410</v>
      </c>
      <c r="H105" s="312">
        <v>64246.1</v>
      </c>
    </row>
    <row r="106" spans="1:8" s="276" customFormat="1" ht="11.25">
      <c r="A106" s="295">
        <v>312</v>
      </c>
      <c r="B106" s="294" t="s">
        <v>472</v>
      </c>
      <c r="C106" s="294" t="s">
        <v>579</v>
      </c>
      <c r="D106" s="294"/>
      <c r="E106" s="324" t="s">
        <v>580</v>
      </c>
      <c r="F106" s="297">
        <v>488.3</v>
      </c>
      <c r="G106" s="297">
        <v>0</v>
      </c>
      <c r="H106" s="297">
        <v>488.3</v>
      </c>
    </row>
    <row r="107" spans="1:8" s="276" customFormat="1" ht="22.5">
      <c r="A107" s="299">
        <v>312</v>
      </c>
      <c r="B107" s="298" t="s">
        <v>472</v>
      </c>
      <c r="C107" s="298" t="s">
        <v>605</v>
      </c>
      <c r="D107" s="298"/>
      <c r="E107" s="321" t="s">
        <v>606</v>
      </c>
      <c r="F107" s="301">
        <v>488.3</v>
      </c>
      <c r="G107" s="301">
        <v>0</v>
      </c>
      <c r="H107" s="301">
        <v>488.3</v>
      </c>
    </row>
    <row r="108" spans="1:8" s="276" customFormat="1" ht="11.25">
      <c r="A108" s="355">
        <v>312</v>
      </c>
      <c r="B108" s="322" t="s">
        <v>472</v>
      </c>
      <c r="C108" s="322" t="s">
        <v>605</v>
      </c>
      <c r="D108" s="322" t="s">
        <v>548</v>
      </c>
      <c r="E108" s="323" t="s">
        <v>549</v>
      </c>
      <c r="F108" s="312">
        <v>488.3</v>
      </c>
      <c r="G108" s="312">
        <v>0</v>
      </c>
      <c r="H108" s="312">
        <v>488.3</v>
      </c>
    </row>
    <row r="109" spans="1:8" s="276" customFormat="1" ht="11.25">
      <c r="A109" s="295">
        <v>312</v>
      </c>
      <c r="B109" s="294" t="s">
        <v>472</v>
      </c>
      <c r="C109" s="294" t="s">
        <v>607</v>
      </c>
      <c r="D109" s="294"/>
      <c r="E109" s="324" t="s">
        <v>608</v>
      </c>
      <c r="F109" s="297">
        <v>7942.05</v>
      </c>
      <c r="G109" s="297">
        <v>0</v>
      </c>
      <c r="H109" s="297">
        <v>7942.05</v>
      </c>
    </row>
    <row r="110" spans="1:8" s="276" customFormat="1" ht="33.75">
      <c r="A110" s="299">
        <v>312</v>
      </c>
      <c r="B110" s="298" t="s">
        <v>472</v>
      </c>
      <c r="C110" s="298" t="s">
        <v>609</v>
      </c>
      <c r="D110" s="298"/>
      <c r="E110" s="316" t="s">
        <v>610</v>
      </c>
      <c r="F110" s="301">
        <v>7942.05</v>
      </c>
      <c r="G110" s="301">
        <v>0</v>
      </c>
      <c r="H110" s="301">
        <v>7942.05</v>
      </c>
    </row>
    <row r="111" spans="1:8" s="276" customFormat="1" ht="22.5">
      <c r="A111" s="355">
        <v>312</v>
      </c>
      <c r="B111" s="322" t="s">
        <v>472</v>
      </c>
      <c r="C111" s="322" t="s">
        <v>611</v>
      </c>
      <c r="D111" s="322"/>
      <c r="E111" s="332" t="s">
        <v>612</v>
      </c>
      <c r="F111" s="312">
        <v>1464.8</v>
      </c>
      <c r="G111" s="312">
        <v>0</v>
      </c>
      <c r="H111" s="312">
        <v>1464.8</v>
      </c>
    </row>
    <row r="112" spans="1:8" s="276" customFormat="1" ht="11.25">
      <c r="A112" s="355">
        <v>312</v>
      </c>
      <c r="B112" s="322" t="s">
        <v>472</v>
      </c>
      <c r="C112" s="322" t="s">
        <v>611</v>
      </c>
      <c r="D112" s="322" t="s">
        <v>548</v>
      </c>
      <c r="E112" s="332" t="s">
        <v>549</v>
      </c>
      <c r="F112" s="312">
        <v>1464.8</v>
      </c>
      <c r="G112" s="312">
        <v>0</v>
      </c>
      <c r="H112" s="312">
        <v>1464.8</v>
      </c>
    </row>
    <row r="113" spans="1:8" s="276" customFormat="1" ht="11.25">
      <c r="A113" s="355">
        <v>312</v>
      </c>
      <c r="B113" s="322" t="s">
        <v>472</v>
      </c>
      <c r="C113" s="322" t="s">
        <v>613</v>
      </c>
      <c r="D113" s="322"/>
      <c r="E113" s="332" t="s">
        <v>614</v>
      </c>
      <c r="F113" s="312">
        <v>563.25</v>
      </c>
      <c r="G113" s="312">
        <v>0</v>
      </c>
      <c r="H113" s="312">
        <v>563.25</v>
      </c>
    </row>
    <row r="114" spans="1:8" s="276" customFormat="1" ht="11.25">
      <c r="A114" s="355">
        <v>312</v>
      </c>
      <c r="B114" s="322" t="s">
        <v>472</v>
      </c>
      <c r="C114" s="322" t="s">
        <v>613</v>
      </c>
      <c r="D114" s="322" t="s">
        <v>548</v>
      </c>
      <c r="E114" s="332" t="s">
        <v>549</v>
      </c>
      <c r="F114" s="312">
        <v>563.25</v>
      </c>
      <c r="G114" s="312">
        <v>0</v>
      </c>
      <c r="H114" s="312">
        <v>563.25</v>
      </c>
    </row>
    <row r="115" spans="1:8" s="276" customFormat="1" ht="33.75">
      <c r="A115" s="355">
        <v>312</v>
      </c>
      <c r="B115" s="322" t="s">
        <v>472</v>
      </c>
      <c r="C115" s="322" t="s">
        <v>615</v>
      </c>
      <c r="D115" s="322"/>
      <c r="E115" s="332" t="s">
        <v>616</v>
      </c>
      <c r="F115" s="312">
        <v>5</v>
      </c>
      <c r="G115" s="312">
        <v>0</v>
      </c>
      <c r="H115" s="312">
        <v>5</v>
      </c>
    </row>
    <row r="116" spans="1:8" s="276" customFormat="1" ht="11.25">
      <c r="A116" s="355">
        <v>312</v>
      </c>
      <c r="B116" s="322" t="s">
        <v>472</v>
      </c>
      <c r="C116" s="322" t="s">
        <v>615</v>
      </c>
      <c r="D116" s="322" t="s">
        <v>548</v>
      </c>
      <c r="E116" s="332" t="s">
        <v>549</v>
      </c>
      <c r="F116" s="312">
        <v>5</v>
      </c>
      <c r="G116" s="312">
        <v>0</v>
      </c>
      <c r="H116" s="312">
        <v>5</v>
      </c>
    </row>
    <row r="117" spans="1:8" s="276" customFormat="1" ht="11.25">
      <c r="A117" s="355">
        <v>312</v>
      </c>
      <c r="B117" s="322" t="s">
        <v>472</v>
      </c>
      <c r="C117" s="322" t="s">
        <v>617</v>
      </c>
      <c r="D117" s="322"/>
      <c r="E117" s="332" t="s">
        <v>618</v>
      </c>
      <c r="F117" s="312">
        <v>50</v>
      </c>
      <c r="G117" s="312">
        <v>0</v>
      </c>
      <c r="H117" s="312">
        <v>50</v>
      </c>
    </row>
    <row r="118" spans="1:8" s="276" customFormat="1" ht="11.25">
      <c r="A118" s="355">
        <v>312</v>
      </c>
      <c r="B118" s="322" t="s">
        <v>472</v>
      </c>
      <c r="C118" s="322" t="s">
        <v>617</v>
      </c>
      <c r="D118" s="322" t="s">
        <v>548</v>
      </c>
      <c r="E118" s="332" t="s">
        <v>549</v>
      </c>
      <c r="F118" s="312">
        <v>50</v>
      </c>
      <c r="G118" s="312">
        <v>0</v>
      </c>
      <c r="H118" s="312">
        <v>50</v>
      </c>
    </row>
    <row r="119" spans="1:8" s="276" customFormat="1" ht="22.5">
      <c r="A119" s="355">
        <v>312</v>
      </c>
      <c r="B119" s="322" t="s">
        <v>472</v>
      </c>
      <c r="C119" s="322" t="s">
        <v>619</v>
      </c>
      <c r="D119" s="322"/>
      <c r="E119" s="332" t="s">
        <v>620</v>
      </c>
      <c r="F119" s="312">
        <v>5859</v>
      </c>
      <c r="G119" s="312">
        <v>0</v>
      </c>
      <c r="H119" s="312">
        <v>5859</v>
      </c>
    </row>
    <row r="120" spans="1:8" s="276" customFormat="1" ht="11.25">
      <c r="A120" s="355">
        <v>312</v>
      </c>
      <c r="B120" s="322" t="s">
        <v>472</v>
      </c>
      <c r="C120" s="322" t="s">
        <v>619</v>
      </c>
      <c r="D120" s="322" t="s">
        <v>548</v>
      </c>
      <c r="E120" s="332" t="s">
        <v>549</v>
      </c>
      <c r="F120" s="312">
        <v>5859</v>
      </c>
      <c r="G120" s="312">
        <v>0</v>
      </c>
      <c r="H120" s="312">
        <v>5859</v>
      </c>
    </row>
    <row r="121" spans="1:8" s="276" customFormat="1" ht="10.5">
      <c r="A121" s="291">
        <v>312</v>
      </c>
      <c r="B121" s="290" t="s">
        <v>476</v>
      </c>
      <c r="C121" s="290"/>
      <c r="D121" s="290"/>
      <c r="E121" s="353" t="s">
        <v>477</v>
      </c>
      <c r="F121" s="293">
        <v>1940.5</v>
      </c>
      <c r="G121" s="293">
        <v>0</v>
      </c>
      <c r="H121" s="293">
        <v>1940.5</v>
      </c>
    </row>
    <row r="122" spans="1:8" s="276" customFormat="1" ht="11.25">
      <c r="A122" s="295">
        <v>312</v>
      </c>
      <c r="B122" s="294" t="s">
        <v>476</v>
      </c>
      <c r="C122" s="294" t="s">
        <v>621</v>
      </c>
      <c r="D122" s="294"/>
      <c r="E122" s="319" t="s">
        <v>622</v>
      </c>
      <c r="F122" s="297">
        <v>1940.5</v>
      </c>
      <c r="G122" s="297">
        <v>0</v>
      </c>
      <c r="H122" s="297">
        <v>1940.5</v>
      </c>
    </row>
    <row r="123" spans="1:8" s="276" customFormat="1" ht="11.25">
      <c r="A123" s="299">
        <v>312</v>
      </c>
      <c r="B123" s="298" t="s">
        <v>476</v>
      </c>
      <c r="C123" s="298" t="s">
        <v>623</v>
      </c>
      <c r="D123" s="298"/>
      <c r="E123" s="316" t="s">
        <v>624</v>
      </c>
      <c r="F123" s="301">
        <v>1940.5</v>
      </c>
      <c r="G123" s="301">
        <v>0</v>
      </c>
      <c r="H123" s="301">
        <v>1940.5</v>
      </c>
    </row>
    <row r="124" spans="1:8" s="276" customFormat="1" ht="11.25">
      <c r="A124" s="355">
        <v>312</v>
      </c>
      <c r="B124" s="322" t="s">
        <v>476</v>
      </c>
      <c r="C124" s="322" t="s">
        <v>623</v>
      </c>
      <c r="D124" s="322" t="s">
        <v>548</v>
      </c>
      <c r="E124" s="332" t="s">
        <v>549</v>
      </c>
      <c r="F124" s="305">
        <v>1940.5</v>
      </c>
      <c r="G124" s="305">
        <v>0</v>
      </c>
      <c r="H124" s="305">
        <v>1940.5</v>
      </c>
    </row>
    <row r="125" spans="1:8" s="276" customFormat="1" ht="10.5">
      <c r="A125" s="291">
        <v>312</v>
      </c>
      <c r="B125" s="290" t="s">
        <v>478</v>
      </c>
      <c r="C125" s="290"/>
      <c r="D125" s="290"/>
      <c r="E125" s="353" t="s">
        <v>479</v>
      </c>
      <c r="F125" s="293">
        <v>700</v>
      </c>
      <c r="G125" s="293">
        <v>0</v>
      </c>
      <c r="H125" s="293">
        <v>700</v>
      </c>
    </row>
    <row r="126" spans="1:8" s="276" customFormat="1" ht="11.25">
      <c r="A126" s="295">
        <v>312</v>
      </c>
      <c r="B126" s="294" t="s">
        <v>478</v>
      </c>
      <c r="C126" s="294" t="s">
        <v>625</v>
      </c>
      <c r="D126" s="294"/>
      <c r="E126" s="319" t="s">
        <v>479</v>
      </c>
      <c r="F126" s="297">
        <v>700</v>
      </c>
      <c r="G126" s="297">
        <v>0</v>
      </c>
      <c r="H126" s="297">
        <v>700</v>
      </c>
    </row>
    <row r="127" spans="1:8" s="276" customFormat="1" ht="11.25">
      <c r="A127" s="299">
        <v>312</v>
      </c>
      <c r="B127" s="298" t="s">
        <v>478</v>
      </c>
      <c r="C127" s="298" t="s">
        <v>626</v>
      </c>
      <c r="D127" s="298"/>
      <c r="E127" s="316" t="s">
        <v>627</v>
      </c>
      <c r="F127" s="301">
        <v>700</v>
      </c>
      <c r="G127" s="301">
        <v>0</v>
      </c>
      <c r="H127" s="301">
        <v>700</v>
      </c>
    </row>
    <row r="128" spans="1:8" s="276" customFormat="1" ht="11.25">
      <c r="A128" s="355">
        <v>312</v>
      </c>
      <c r="B128" s="322" t="s">
        <v>478</v>
      </c>
      <c r="C128" s="322" t="s">
        <v>626</v>
      </c>
      <c r="D128" s="322" t="s">
        <v>560</v>
      </c>
      <c r="E128" s="332" t="s">
        <v>561</v>
      </c>
      <c r="F128" s="312">
        <v>700</v>
      </c>
      <c r="G128" s="312">
        <v>0</v>
      </c>
      <c r="H128" s="312">
        <v>700</v>
      </c>
    </row>
    <row r="129" spans="1:8" s="276" customFormat="1" ht="10.5">
      <c r="A129" s="291">
        <v>312</v>
      </c>
      <c r="B129" s="290" t="s">
        <v>480</v>
      </c>
      <c r="C129" s="290"/>
      <c r="D129" s="290"/>
      <c r="E129" s="353" t="s">
        <v>481</v>
      </c>
      <c r="F129" s="293">
        <v>9343.1</v>
      </c>
      <c r="G129" s="293">
        <v>0</v>
      </c>
      <c r="H129" s="293">
        <v>9343.1</v>
      </c>
    </row>
    <row r="130" spans="1:8" s="276" customFormat="1" ht="11.25">
      <c r="A130" s="295">
        <v>312</v>
      </c>
      <c r="B130" s="294" t="s">
        <v>480</v>
      </c>
      <c r="C130" s="294" t="s">
        <v>544</v>
      </c>
      <c r="D130" s="294"/>
      <c r="E130" s="319" t="s">
        <v>545</v>
      </c>
      <c r="F130" s="297">
        <v>4569.2</v>
      </c>
      <c r="G130" s="297">
        <v>0</v>
      </c>
      <c r="H130" s="297">
        <v>4569.2</v>
      </c>
    </row>
    <row r="131" spans="1:8" s="276" customFormat="1" ht="11.25">
      <c r="A131" s="299">
        <v>312</v>
      </c>
      <c r="B131" s="298" t="s">
        <v>480</v>
      </c>
      <c r="C131" s="298" t="s">
        <v>628</v>
      </c>
      <c r="D131" s="298"/>
      <c r="E131" s="316" t="s">
        <v>629</v>
      </c>
      <c r="F131" s="301">
        <v>4569.2</v>
      </c>
      <c r="G131" s="301">
        <v>0</v>
      </c>
      <c r="H131" s="301">
        <v>4569.2</v>
      </c>
    </row>
    <row r="132" spans="1:8" s="276" customFormat="1" ht="22.5">
      <c r="A132" s="303">
        <v>312</v>
      </c>
      <c r="B132" s="302" t="s">
        <v>480</v>
      </c>
      <c r="C132" s="302" t="s">
        <v>628</v>
      </c>
      <c r="D132" s="302" t="s">
        <v>630</v>
      </c>
      <c r="E132" s="340" t="s">
        <v>631</v>
      </c>
      <c r="F132" s="312">
        <v>4569.2</v>
      </c>
      <c r="G132" s="312">
        <v>0</v>
      </c>
      <c r="H132" s="312">
        <v>4569.2</v>
      </c>
    </row>
    <row r="133" spans="1:8" s="276" customFormat="1" ht="11.25">
      <c r="A133" s="295">
        <v>312</v>
      </c>
      <c r="B133" s="294" t="s">
        <v>480</v>
      </c>
      <c r="C133" s="294" t="s">
        <v>556</v>
      </c>
      <c r="D133" s="294"/>
      <c r="E133" s="319" t="s">
        <v>557</v>
      </c>
      <c r="F133" s="297">
        <v>4773.9</v>
      </c>
      <c r="G133" s="297">
        <v>0</v>
      </c>
      <c r="H133" s="297">
        <v>4773.9</v>
      </c>
    </row>
    <row r="134" spans="1:8" s="276" customFormat="1" ht="22.5">
      <c r="A134" s="299">
        <v>312</v>
      </c>
      <c r="B134" s="298" t="s">
        <v>480</v>
      </c>
      <c r="C134" s="298" t="s">
        <v>632</v>
      </c>
      <c r="D134" s="298"/>
      <c r="E134" s="316" t="s">
        <v>633</v>
      </c>
      <c r="F134" s="301">
        <v>787.5</v>
      </c>
      <c r="G134" s="301">
        <v>0</v>
      </c>
      <c r="H134" s="301">
        <v>787.5</v>
      </c>
    </row>
    <row r="135" spans="1:8" s="276" customFormat="1" ht="11.25">
      <c r="A135" s="303">
        <v>312</v>
      </c>
      <c r="B135" s="302" t="s">
        <v>480</v>
      </c>
      <c r="C135" s="302" t="s">
        <v>632</v>
      </c>
      <c r="D135" s="302" t="s">
        <v>548</v>
      </c>
      <c r="E135" s="340" t="s">
        <v>549</v>
      </c>
      <c r="F135" s="312">
        <v>787.5</v>
      </c>
      <c r="G135" s="312">
        <v>0</v>
      </c>
      <c r="H135" s="312">
        <v>787.5</v>
      </c>
    </row>
    <row r="136" spans="1:8" s="276" customFormat="1" ht="33.75">
      <c r="A136" s="299">
        <v>312</v>
      </c>
      <c r="B136" s="298" t="s">
        <v>480</v>
      </c>
      <c r="C136" s="298" t="s">
        <v>567</v>
      </c>
      <c r="D136" s="298"/>
      <c r="E136" s="316" t="s">
        <v>568</v>
      </c>
      <c r="F136" s="301">
        <v>2630.6</v>
      </c>
      <c r="G136" s="301">
        <v>0</v>
      </c>
      <c r="H136" s="301">
        <v>2630.6</v>
      </c>
    </row>
    <row r="137" spans="1:8" s="276" customFormat="1" ht="11.25">
      <c r="A137" s="302" t="s">
        <v>634</v>
      </c>
      <c r="B137" s="302" t="s">
        <v>480</v>
      </c>
      <c r="C137" s="302" t="s">
        <v>567</v>
      </c>
      <c r="D137" s="302" t="s">
        <v>548</v>
      </c>
      <c r="E137" s="340" t="s">
        <v>549</v>
      </c>
      <c r="F137" s="312">
        <v>2630.6</v>
      </c>
      <c r="G137" s="312">
        <v>0</v>
      </c>
      <c r="H137" s="312">
        <v>2630.6</v>
      </c>
    </row>
    <row r="138" spans="1:8" s="276" customFormat="1" ht="33.75">
      <c r="A138" s="298" t="s">
        <v>634</v>
      </c>
      <c r="B138" s="298" t="s">
        <v>480</v>
      </c>
      <c r="C138" s="298" t="s">
        <v>635</v>
      </c>
      <c r="D138" s="298"/>
      <c r="E138" s="321" t="s">
        <v>636</v>
      </c>
      <c r="F138" s="301">
        <v>755.8</v>
      </c>
      <c r="G138" s="301">
        <v>0</v>
      </c>
      <c r="H138" s="301">
        <v>755.8</v>
      </c>
    </row>
    <row r="139" spans="1:8" s="276" customFormat="1" ht="11.25">
      <c r="A139" s="302" t="s">
        <v>634</v>
      </c>
      <c r="B139" s="302" t="s">
        <v>480</v>
      </c>
      <c r="C139" s="302" t="s">
        <v>635</v>
      </c>
      <c r="D139" s="302" t="s">
        <v>637</v>
      </c>
      <c r="E139" s="325" t="s">
        <v>638</v>
      </c>
      <c r="F139" s="312">
        <v>755.8</v>
      </c>
      <c r="G139" s="312">
        <v>0</v>
      </c>
      <c r="H139" s="312">
        <v>755.8</v>
      </c>
    </row>
    <row r="140" spans="1:8" s="276" customFormat="1" ht="22.5">
      <c r="A140" s="299">
        <v>312</v>
      </c>
      <c r="B140" s="298" t="s">
        <v>480</v>
      </c>
      <c r="C140" s="298" t="s">
        <v>639</v>
      </c>
      <c r="D140" s="298"/>
      <c r="E140" s="316" t="s">
        <v>640</v>
      </c>
      <c r="F140" s="301">
        <v>600</v>
      </c>
      <c r="G140" s="301">
        <v>0</v>
      </c>
      <c r="H140" s="301">
        <v>600</v>
      </c>
    </row>
    <row r="141" spans="1:8" s="276" customFormat="1" ht="11.25">
      <c r="A141" s="303">
        <v>312</v>
      </c>
      <c r="B141" s="302" t="s">
        <v>480</v>
      </c>
      <c r="C141" s="302" t="s">
        <v>639</v>
      </c>
      <c r="D141" s="302" t="s">
        <v>548</v>
      </c>
      <c r="E141" s="325" t="s">
        <v>549</v>
      </c>
      <c r="F141" s="312">
        <v>600</v>
      </c>
      <c r="G141" s="312">
        <v>0</v>
      </c>
      <c r="H141" s="312">
        <v>600</v>
      </c>
    </row>
    <row r="142" spans="1:8" s="314" customFormat="1" ht="10.5">
      <c r="A142" s="309">
        <v>312</v>
      </c>
      <c r="B142" s="317" t="s">
        <v>283</v>
      </c>
      <c r="C142" s="317"/>
      <c r="D142" s="317"/>
      <c r="E142" s="318" t="s">
        <v>486</v>
      </c>
      <c r="F142" s="288"/>
      <c r="G142" s="288">
        <v>200</v>
      </c>
      <c r="H142" s="288">
        <v>200</v>
      </c>
    </row>
    <row r="143" spans="1:8" s="314" customFormat="1" ht="10.5">
      <c r="A143" s="291">
        <v>312</v>
      </c>
      <c r="B143" s="290" t="s">
        <v>495</v>
      </c>
      <c r="C143" s="290"/>
      <c r="D143" s="290"/>
      <c r="E143" s="292" t="s">
        <v>496</v>
      </c>
      <c r="F143" s="293"/>
      <c r="G143" s="293">
        <v>200</v>
      </c>
      <c r="H143" s="293">
        <v>200</v>
      </c>
    </row>
    <row r="144" spans="1:8" s="276" customFormat="1" ht="11.25">
      <c r="A144" s="295">
        <v>312</v>
      </c>
      <c r="B144" s="294" t="s">
        <v>495</v>
      </c>
      <c r="C144" s="294" t="s">
        <v>556</v>
      </c>
      <c r="D144" s="294"/>
      <c r="E144" s="324" t="s">
        <v>557</v>
      </c>
      <c r="F144" s="297"/>
      <c r="G144" s="297">
        <v>200</v>
      </c>
      <c r="H144" s="297">
        <v>200</v>
      </c>
    </row>
    <row r="145" spans="1:8" s="276" customFormat="1" ht="22.5">
      <c r="A145" s="299">
        <v>312</v>
      </c>
      <c r="B145" s="298" t="s">
        <v>495</v>
      </c>
      <c r="C145" s="298" t="s">
        <v>587</v>
      </c>
      <c r="D145" s="298"/>
      <c r="E145" s="316" t="s">
        <v>588</v>
      </c>
      <c r="F145" s="301"/>
      <c r="G145" s="301">
        <v>200</v>
      </c>
      <c r="H145" s="301">
        <v>200</v>
      </c>
    </row>
    <row r="146" spans="1:8" s="276" customFormat="1" ht="11.25">
      <c r="A146" s="303">
        <v>312</v>
      </c>
      <c r="B146" s="302" t="s">
        <v>495</v>
      </c>
      <c r="C146" s="302" t="s">
        <v>587</v>
      </c>
      <c r="D146" s="302" t="s">
        <v>548</v>
      </c>
      <c r="E146" s="325" t="s">
        <v>549</v>
      </c>
      <c r="F146" s="312"/>
      <c r="G146" s="312">
        <v>200</v>
      </c>
      <c r="H146" s="312">
        <v>200</v>
      </c>
    </row>
    <row r="147" spans="1:8" s="276" customFormat="1" ht="10.5">
      <c r="A147" s="309">
        <v>312</v>
      </c>
      <c r="B147" s="317" t="s">
        <v>516</v>
      </c>
      <c r="C147" s="317"/>
      <c r="D147" s="317"/>
      <c r="E147" s="318" t="s">
        <v>517</v>
      </c>
      <c r="F147" s="288">
        <v>255</v>
      </c>
      <c r="G147" s="288">
        <v>20</v>
      </c>
      <c r="H147" s="288">
        <v>275</v>
      </c>
    </row>
    <row r="148" spans="1:8" s="314" customFormat="1" ht="10.5">
      <c r="A148" s="291">
        <v>312</v>
      </c>
      <c r="B148" s="290" t="s">
        <v>520</v>
      </c>
      <c r="C148" s="290"/>
      <c r="D148" s="290"/>
      <c r="E148" s="292" t="s">
        <v>521</v>
      </c>
      <c r="F148" s="293">
        <v>255</v>
      </c>
      <c r="G148" s="293">
        <v>20</v>
      </c>
      <c r="H148" s="293">
        <v>275</v>
      </c>
    </row>
    <row r="149" spans="1:8" s="276" customFormat="1" ht="11.25">
      <c r="A149" s="294" t="s">
        <v>634</v>
      </c>
      <c r="B149" s="294" t="s">
        <v>520</v>
      </c>
      <c r="C149" s="294" t="s">
        <v>556</v>
      </c>
      <c r="D149" s="294"/>
      <c r="E149" s="324" t="s">
        <v>557</v>
      </c>
      <c r="F149" s="297">
        <v>255</v>
      </c>
      <c r="G149" s="297">
        <v>20</v>
      </c>
      <c r="H149" s="297">
        <v>275</v>
      </c>
    </row>
    <row r="150" spans="1:8" s="276" customFormat="1" ht="22.5">
      <c r="A150" s="298" t="s">
        <v>634</v>
      </c>
      <c r="B150" s="298" t="s">
        <v>520</v>
      </c>
      <c r="C150" s="298" t="s">
        <v>632</v>
      </c>
      <c r="D150" s="298"/>
      <c r="E150" s="316" t="s">
        <v>633</v>
      </c>
      <c r="F150" s="301">
        <v>255</v>
      </c>
      <c r="G150" s="301">
        <v>20</v>
      </c>
      <c r="H150" s="301">
        <v>275</v>
      </c>
    </row>
    <row r="151" spans="1:8" s="276" customFormat="1" ht="11.25">
      <c r="A151" s="302" t="s">
        <v>634</v>
      </c>
      <c r="B151" s="302" t="s">
        <v>520</v>
      </c>
      <c r="C151" s="302" t="s">
        <v>641</v>
      </c>
      <c r="D151" s="302"/>
      <c r="E151" s="325" t="s">
        <v>642</v>
      </c>
      <c r="F151" s="312">
        <v>15</v>
      </c>
      <c r="G151" s="312">
        <v>0</v>
      </c>
      <c r="H151" s="312">
        <v>15</v>
      </c>
    </row>
    <row r="152" spans="1:8" s="276" customFormat="1" ht="11.25">
      <c r="A152" s="302" t="s">
        <v>634</v>
      </c>
      <c r="B152" s="302" t="s">
        <v>520</v>
      </c>
      <c r="C152" s="302" t="s">
        <v>641</v>
      </c>
      <c r="D152" s="302" t="s">
        <v>643</v>
      </c>
      <c r="E152" s="325" t="s">
        <v>644</v>
      </c>
      <c r="F152" s="312">
        <v>15</v>
      </c>
      <c r="G152" s="312">
        <v>0</v>
      </c>
      <c r="H152" s="312">
        <v>15</v>
      </c>
    </row>
    <row r="153" spans="1:8" s="276" customFormat="1" ht="11.25">
      <c r="A153" s="302" t="s">
        <v>634</v>
      </c>
      <c r="B153" s="302" t="s">
        <v>520</v>
      </c>
      <c r="C153" s="302" t="s">
        <v>645</v>
      </c>
      <c r="D153" s="302"/>
      <c r="E153" s="325" t="s">
        <v>646</v>
      </c>
      <c r="F153" s="312">
        <v>240</v>
      </c>
      <c r="G153" s="312">
        <v>20</v>
      </c>
      <c r="H153" s="312">
        <v>260</v>
      </c>
    </row>
    <row r="154" spans="1:8" s="276" customFormat="1" ht="11.25">
      <c r="A154" s="302" t="s">
        <v>634</v>
      </c>
      <c r="B154" s="302" t="s">
        <v>520</v>
      </c>
      <c r="C154" s="302" t="s">
        <v>645</v>
      </c>
      <c r="D154" s="302" t="s">
        <v>643</v>
      </c>
      <c r="E154" s="325" t="s">
        <v>644</v>
      </c>
      <c r="F154" s="312">
        <v>240</v>
      </c>
      <c r="G154" s="312">
        <v>20</v>
      </c>
      <c r="H154" s="312">
        <v>260</v>
      </c>
    </row>
    <row r="155" spans="1:8" s="276" customFormat="1" ht="10.5">
      <c r="A155" s="317" t="s">
        <v>634</v>
      </c>
      <c r="B155" s="309" t="s">
        <v>273</v>
      </c>
      <c r="C155" s="309"/>
      <c r="D155" s="309"/>
      <c r="E155" s="287" t="s">
        <v>529</v>
      </c>
      <c r="F155" s="288">
        <v>6177.1</v>
      </c>
      <c r="G155" s="288">
        <v>0</v>
      </c>
      <c r="H155" s="288">
        <v>6177.1</v>
      </c>
    </row>
    <row r="156" spans="1:8" s="276" customFormat="1" ht="10.5">
      <c r="A156" s="291">
        <v>312</v>
      </c>
      <c r="B156" s="290" t="s">
        <v>530</v>
      </c>
      <c r="C156" s="291"/>
      <c r="D156" s="291"/>
      <c r="E156" s="292" t="s">
        <v>531</v>
      </c>
      <c r="F156" s="293">
        <v>6177.1</v>
      </c>
      <c r="G156" s="293">
        <v>0</v>
      </c>
      <c r="H156" s="293">
        <v>6177.1</v>
      </c>
    </row>
    <row r="157" spans="1:8" s="276" customFormat="1" ht="11.25">
      <c r="A157" s="295">
        <v>312</v>
      </c>
      <c r="B157" s="294" t="s">
        <v>530</v>
      </c>
      <c r="C157" s="294" t="s">
        <v>567</v>
      </c>
      <c r="D157" s="294"/>
      <c r="E157" s="324" t="s">
        <v>557</v>
      </c>
      <c r="F157" s="297">
        <v>6177.1</v>
      </c>
      <c r="G157" s="297">
        <v>0</v>
      </c>
      <c r="H157" s="297">
        <v>6177.1</v>
      </c>
    </row>
    <row r="158" spans="1:8" s="276" customFormat="1" ht="33.75">
      <c r="A158" s="299">
        <v>312</v>
      </c>
      <c r="B158" s="298" t="s">
        <v>530</v>
      </c>
      <c r="C158" s="298" t="s">
        <v>567</v>
      </c>
      <c r="D158" s="298"/>
      <c r="E158" s="316" t="s">
        <v>568</v>
      </c>
      <c r="F158" s="301">
        <v>6177.1</v>
      </c>
      <c r="G158" s="301">
        <v>0</v>
      </c>
      <c r="H158" s="301">
        <v>6177.1</v>
      </c>
    </row>
    <row r="159" spans="1:8" s="276" customFormat="1" ht="22.5">
      <c r="A159" s="303">
        <v>312</v>
      </c>
      <c r="B159" s="302" t="s">
        <v>530</v>
      </c>
      <c r="C159" s="302" t="s">
        <v>567</v>
      </c>
      <c r="D159" s="302" t="s">
        <v>647</v>
      </c>
      <c r="E159" s="340" t="s">
        <v>648</v>
      </c>
      <c r="F159" s="312">
        <v>5574.1</v>
      </c>
      <c r="G159" s="312">
        <v>0</v>
      </c>
      <c r="H159" s="312">
        <v>5574.1</v>
      </c>
    </row>
    <row r="160" spans="1:8" s="276" customFormat="1" ht="11.25">
      <c r="A160" s="303">
        <v>312</v>
      </c>
      <c r="B160" s="302" t="s">
        <v>530</v>
      </c>
      <c r="C160" s="302" t="s">
        <v>567</v>
      </c>
      <c r="D160" s="302" t="s">
        <v>649</v>
      </c>
      <c r="E160" s="340" t="s">
        <v>650</v>
      </c>
      <c r="F160" s="312">
        <v>603</v>
      </c>
      <c r="G160" s="312">
        <v>0</v>
      </c>
      <c r="H160" s="312">
        <v>603</v>
      </c>
    </row>
    <row r="161" spans="1:8" s="289" customFormat="1" ht="39.75" customHeight="1">
      <c r="A161" s="307" t="s">
        <v>651</v>
      </c>
      <c r="B161" s="307"/>
      <c r="C161" s="307"/>
      <c r="D161" s="307"/>
      <c r="E161" s="307"/>
      <c r="F161" s="308">
        <v>372165.9</v>
      </c>
      <c r="G161" s="308">
        <v>33879.3</v>
      </c>
      <c r="H161" s="308">
        <v>406045.2</v>
      </c>
    </row>
    <row r="162" spans="1:8" s="276" customFormat="1" ht="10.5">
      <c r="A162" s="356">
        <v>312</v>
      </c>
      <c r="B162" s="317" t="s">
        <v>248</v>
      </c>
      <c r="C162" s="317"/>
      <c r="D162" s="317"/>
      <c r="E162" s="318" t="s">
        <v>467</v>
      </c>
      <c r="F162" s="231">
        <v>5105.3</v>
      </c>
      <c r="G162" s="231">
        <v>1133</v>
      </c>
      <c r="H162" s="231">
        <v>6238.3</v>
      </c>
    </row>
    <row r="163" spans="1:8" s="276" customFormat="1" ht="10.5">
      <c r="A163" s="357">
        <v>312</v>
      </c>
      <c r="B163" s="290" t="s">
        <v>480</v>
      </c>
      <c r="C163" s="290"/>
      <c r="D163" s="290"/>
      <c r="E163" s="292" t="s">
        <v>481</v>
      </c>
      <c r="F163" s="358">
        <v>5105.3</v>
      </c>
      <c r="G163" s="358">
        <v>1133</v>
      </c>
      <c r="H163" s="358">
        <v>6238.3</v>
      </c>
    </row>
    <row r="164" spans="1:8" s="276" customFormat="1" ht="11.25">
      <c r="A164" s="346">
        <v>312</v>
      </c>
      <c r="B164" s="346" t="s">
        <v>480</v>
      </c>
      <c r="C164" s="346" t="s">
        <v>544</v>
      </c>
      <c r="D164" s="346"/>
      <c r="E164" s="359" t="s">
        <v>545</v>
      </c>
      <c r="F164" s="297">
        <v>2405</v>
      </c>
      <c r="G164" s="297">
        <v>1133</v>
      </c>
      <c r="H164" s="297">
        <v>3538</v>
      </c>
    </row>
    <row r="165" spans="1:8" s="276" customFormat="1" ht="11.25">
      <c r="A165" s="348">
        <v>312</v>
      </c>
      <c r="B165" s="348" t="s">
        <v>480</v>
      </c>
      <c r="C165" s="348" t="s">
        <v>546</v>
      </c>
      <c r="D165" s="348"/>
      <c r="E165" s="360" t="s">
        <v>547</v>
      </c>
      <c r="F165" s="301">
        <v>2405</v>
      </c>
      <c r="G165" s="301">
        <v>1133</v>
      </c>
      <c r="H165" s="301">
        <v>3538</v>
      </c>
    </row>
    <row r="166" spans="1:8" s="276" customFormat="1" ht="11.25">
      <c r="A166" s="351">
        <v>312</v>
      </c>
      <c r="B166" s="351" t="s">
        <v>480</v>
      </c>
      <c r="C166" s="351" t="s">
        <v>546</v>
      </c>
      <c r="D166" s="351" t="s">
        <v>548</v>
      </c>
      <c r="E166" s="352" t="s">
        <v>549</v>
      </c>
      <c r="F166" s="312">
        <v>2405</v>
      </c>
      <c r="G166" s="312">
        <v>1133</v>
      </c>
      <c r="H166" s="312">
        <v>3538</v>
      </c>
    </row>
    <row r="167" spans="1:8" s="276" customFormat="1" ht="11.25">
      <c r="A167" s="346">
        <v>312</v>
      </c>
      <c r="B167" s="346" t="s">
        <v>480</v>
      </c>
      <c r="C167" s="346" t="s">
        <v>579</v>
      </c>
      <c r="D167" s="346"/>
      <c r="E167" s="359" t="s">
        <v>580</v>
      </c>
      <c r="F167" s="297">
        <v>161.2</v>
      </c>
      <c r="G167" s="297">
        <v>0</v>
      </c>
      <c r="H167" s="297">
        <v>161.2</v>
      </c>
    </row>
    <row r="168" spans="1:8" s="276" customFormat="1" ht="22.5">
      <c r="A168" s="348">
        <v>312</v>
      </c>
      <c r="B168" s="348" t="s">
        <v>480</v>
      </c>
      <c r="C168" s="348" t="s">
        <v>652</v>
      </c>
      <c r="D168" s="348"/>
      <c r="E168" s="360" t="s">
        <v>653</v>
      </c>
      <c r="F168" s="301">
        <v>161.2</v>
      </c>
      <c r="G168" s="301">
        <v>0</v>
      </c>
      <c r="H168" s="301">
        <v>161.2</v>
      </c>
    </row>
    <row r="169" spans="1:8" s="276" customFormat="1" ht="11.25">
      <c r="A169" s="351">
        <v>312</v>
      </c>
      <c r="B169" s="351" t="s">
        <v>480</v>
      </c>
      <c r="C169" s="351" t="s">
        <v>652</v>
      </c>
      <c r="D169" s="351" t="s">
        <v>548</v>
      </c>
      <c r="E169" s="352" t="s">
        <v>549</v>
      </c>
      <c r="F169" s="312">
        <v>161.2</v>
      </c>
      <c r="G169" s="312">
        <v>0</v>
      </c>
      <c r="H169" s="312">
        <v>161.2</v>
      </c>
    </row>
    <row r="170" spans="1:8" s="276" customFormat="1" ht="11.25">
      <c r="A170" s="346">
        <v>312</v>
      </c>
      <c r="B170" s="346" t="s">
        <v>480</v>
      </c>
      <c r="C170" s="346" t="s">
        <v>556</v>
      </c>
      <c r="D170" s="346"/>
      <c r="E170" s="359" t="s">
        <v>557</v>
      </c>
      <c r="F170" s="297">
        <v>2539.1</v>
      </c>
      <c r="G170" s="297">
        <v>0</v>
      </c>
      <c r="H170" s="297">
        <v>2539.1</v>
      </c>
    </row>
    <row r="171" spans="1:8" s="276" customFormat="1" ht="33.75">
      <c r="A171" s="298">
        <v>312</v>
      </c>
      <c r="B171" s="298" t="s">
        <v>480</v>
      </c>
      <c r="C171" s="298" t="s">
        <v>654</v>
      </c>
      <c r="D171" s="298"/>
      <c r="E171" s="316" t="s">
        <v>655</v>
      </c>
      <c r="F171" s="301">
        <v>2539.1</v>
      </c>
      <c r="G171" s="301">
        <v>0</v>
      </c>
      <c r="H171" s="301">
        <v>2539.1</v>
      </c>
    </row>
    <row r="172" spans="1:8" s="276" customFormat="1" ht="11.25">
      <c r="A172" s="302">
        <v>312</v>
      </c>
      <c r="B172" s="302" t="s">
        <v>480</v>
      </c>
      <c r="C172" s="302" t="s">
        <v>654</v>
      </c>
      <c r="D172" s="302" t="s">
        <v>656</v>
      </c>
      <c r="E172" s="325" t="s">
        <v>657</v>
      </c>
      <c r="F172" s="312">
        <v>414.6</v>
      </c>
      <c r="G172" s="312">
        <v>0</v>
      </c>
      <c r="H172" s="312">
        <v>414.6</v>
      </c>
    </row>
    <row r="173" spans="1:8" s="276" customFormat="1" ht="11.25">
      <c r="A173" s="302">
        <v>312</v>
      </c>
      <c r="B173" s="302" t="s">
        <v>480</v>
      </c>
      <c r="C173" s="302" t="s">
        <v>654</v>
      </c>
      <c r="D173" s="302" t="s">
        <v>548</v>
      </c>
      <c r="E173" s="325" t="s">
        <v>549</v>
      </c>
      <c r="F173" s="312">
        <v>2124.5</v>
      </c>
      <c r="G173" s="312">
        <v>0</v>
      </c>
      <c r="H173" s="312">
        <v>2124.5</v>
      </c>
    </row>
    <row r="174" spans="1:8" s="314" customFormat="1" ht="10.5">
      <c r="A174" s="342">
        <v>312</v>
      </c>
      <c r="B174" s="342" t="s">
        <v>283</v>
      </c>
      <c r="C174" s="342"/>
      <c r="D174" s="342"/>
      <c r="E174" s="335" t="s">
        <v>486</v>
      </c>
      <c r="F174" s="231">
        <v>92714.2</v>
      </c>
      <c r="G174" s="231">
        <v>499.9</v>
      </c>
      <c r="H174" s="231">
        <v>93214.1</v>
      </c>
    </row>
    <row r="175" spans="1:8" s="314" customFormat="1" ht="10.5">
      <c r="A175" s="361">
        <v>312</v>
      </c>
      <c r="B175" s="337" t="s">
        <v>487</v>
      </c>
      <c r="C175" s="337"/>
      <c r="D175" s="337"/>
      <c r="E175" s="353" t="s">
        <v>488</v>
      </c>
      <c r="F175" s="293">
        <v>14400</v>
      </c>
      <c r="G175" s="293">
        <v>0</v>
      </c>
      <c r="H175" s="293">
        <v>14400</v>
      </c>
    </row>
    <row r="176" spans="1:8" s="314" customFormat="1" ht="11.25">
      <c r="A176" s="294" t="s">
        <v>634</v>
      </c>
      <c r="B176" s="294" t="s">
        <v>487</v>
      </c>
      <c r="C176" s="294" t="s">
        <v>579</v>
      </c>
      <c r="D176" s="294"/>
      <c r="E176" s="319" t="s">
        <v>580</v>
      </c>
      <c r="F176" s="297">
        <v>12000</v>
      </c>
      <c r="G176" s="297">
        <v>0</v>
      </c>
      <c r="H176" s="297">
        <v>12000</v>
      </c>
    </row>
    <row r="177" spans="1:8" s="314" customFormat="1" ht="22.5">
      <c r="A177" s="298" t="s">
        <v>634</v>
      </c>
      <c r="B177" s="298" t="s">
        <v>487</v>
      </c>
      <c r="C177" s="298" t="s">
        <v>658</v>
      </c>
      <c r="D177" s="298"/>
      <c r="E177" s="316" t="s">
        <v>659</v>
      </c>
      <c r="F177" s="301">
        <v>12000</v>
      </c>
      <c r="G177" s="301">
        <v>0</v>
      </c>
      <c r="H177" s="301">
        <v>12000</v>
      </c>
    </row>
    <row r="178" spans="1:8" s="314" customFormat="1" ht="11.25">
      <c r="A178" s="302" t="s">
        <v>634</v>
      </c>
      <c r="B178" s="302" t="s">
        <v>487</v>
      </c>
      <c r="C178" s="302" t="s">
        <v>658</v>
      </c>
      <c r="D178" s="302" t="s">
        <v>660</v>
      </c>
      <c r="E178" s="362" t="s">
        <v>661</v>
      </c>
      <c r="F178" s="312">
        <v>12000</v>
      </c>
      <c r="G178" s="312">
        <v>0</v>
      </c>
      <c r="H178" s="312">
        <v>12000</v>
      </c>
    </row>
    <row r="179" spans="1:8" s="276" customFormat="1" ht="11.25">
      <c r="A179" s="346">
        <v>312</v>
      </c>
      <c r="B179" s="346" t="s">
        <v>487</v>
      </c>
      <c r="C179" s="346" t="s">
        <v>556</v>
      </c>
      <c r="D179" s="346"/>
      <c r="E179" s="319" t="s">
        <v>557</v>
      </c>
      <c r="F179" s="297">
        <v>2400</v>
      </c>
      <c r="G179" s="297">
        <v>0</v>
      </c>
      <c r="H179" s="297">
        <v>2400</v>
      </c>
    </row>
    <row r="180" spans="1:8" s="276" customFormat="1" ht="22.5">
      <c r="A180" s="348">
        <v>312</v>
      </c>
      <c r="B180" s="348" t="s">
        <v>487</v>
      </c>
      <c r="C180" s="348" t="s">
        <v>662</v>
      </c>
      <c r="D180" s="348"/>
      <c r="E180" s="316" t="s">
        <v>663</v>
      </c>
      <c r="F180" s="301">
        <v>2400</v>
      </c>
      <c r="G180" s="301">
        <v>0</v>
      </c>
      <c r="H180" s="301">
        <v>2400</v>
      </c>
    </row>
    <row r="181" spans="1:8" s="276" customFormat="1" ht="11.25">
      <c r="A181" s="351">
        <v>312</v>
      </c>
      <c r="B181" s="351" t="s">
        <v>487</v>
      </c>
      <c r="C181" s="351" t="s">
        <v>662</v>
      </c>
      <c r="D181" s="351" t="s">
        <v>577</v>
      </c>
      <c r="E181" s="340" t="s">
        <v>578</v>
      </c>
      <c r="F181" s="312">
        <v>2400</v>
      </c>
      <c r="G181" s="312">
        <v>0</v>
      </c>
      <c r="H181" s="312">
        <v>2400</v>
      </c>
    </row>
    <row r="182" spans="1:8" s="314" customFormat="1" ht="10.5">
      <c r="A182" s="337" t="s">
        <v>634</v>
      </c>
      <c r="B182" s="337" t="s">
        <v>489</v>
      </c>
      <c r="C182" s="337"/>
      <c r="D182" s="337"/>
      <c r="E182" s="353" t="s">
        <v>490</v>
      </c>
      <c r="F182" s="293">
        <v>932.5</v>
      </c>
      <c r="G182" s="293">
        <v>1377.2</v>
      </c>
      <c r="H182" s="293">
        <v>2309.7</v>
      </c>
    </row>
    <row r="183" spans="1:8" s="314" customFormat="1" ht="11.25">
      <c r="A183" s="363" t="s">
        <v>634</v>
      </c>
      <c r="B183" s="294" t="s">
        <v>489</v>
      </c>
      <c r="C183" s="294" t="s">
        <v>579</v>
      </c>
      <c r="D183" s="294"/>
      <c r="E183" s="319" t="s">
        <v>580</v>
      </c>
      <c r="F183" s="320"/>
      <c r="G183" s="297">
        <v>1500</v>
      </c>
      <c r="H183" s="297">
        <v>1500</v>
      </c>
    </row>
    <row r="184" spans="1:8" s="314" customFormat="1" ht="22.5">
      <c r="A184" s="363" t="s">
        <v>634</v>
      </c>
      <c r="B184" s="298" t="s">
        <v>489</v>
      </c>
      <c r="C184" s="298" t="s">
        <v>664</v>
      </c>
      <c r="D184" s="298"/>
      <c r="E184" s="316" t="s">
        <v>665</v>
      </c>
      <c r="F184" s="339"/>
      <c r="G184" s="301">
        <v>1500</v>
      </c>
      <c r="H184" s="301">
        <v>1500</v>
      </c>
    </row>
    <row r="185" spans="1:8" s="314" customFormat="1" ht="11.25">
      <c r="A185" s="363" t="s">
        <v>634</v>
      </c>
      <c r="B185" s="302" t="s">
        <v>489</v>
      </c>
      <c r="C185" s="302" t="s">
        <v>664</v>
      </c>
      <c r="D185" s="302" t="s">
        <v>548</v>
      </c>
      <c r="E185" s="340" t="s">
        <v>549</v>
      </c>
      <c r="F185" s="341"/>
      <c r="G185" s="312">
        <v>1500</v>
      </c>
      <c r="H185" s="312">
        <v>1500</v>
      </c>
    </row>
    <row r="186" spans="1:8" s="276" customFormat="1" ht="11.25">
      <c r="A186" s="346" t="s">
        <v>634</v>
      </c>
      <c r="B186" s="346" t="s">
        <v>489</v>
      </c>
      <c r="C186" s="346" t="s">
        <v>556</v>
      </c>
      <c r="D186" s="346"/>
      <c r="E186" s="319" t="s">
        <v>557</v>
      </c>
      <c r="F186" s="297">
        <v>932.5</v>
      </c>
      <c r="G186" s="297">
        <v>-122.8</v>
      </c>
      <c r="H186" s="297">
        <v>809.7</v>
      </c>
    </row>
    <row r="187" spans="1:8" s="276" customFormat="1" ht="22.5">
      <c r="A187" s="348" t="s">
        <v>634</v>
      </c>
      <c r="B187" s="348" t="s">
        <v>489</v>
      </c>
      <c r="C187" s="348" t="s">
        <v>666</v>
      </c>
      <c r="D187" s="348"/>
      <c r="E187" s="316" t="s">
        <v>667</v>
      </c>
      <c r="F187" s="301">
        <v>932.5</v>
      </c>
      <c r="G187" s="301">
        <v>-122.8</v>
      </c>
      <c r="H187" s="301">
        <v>809.7</v>
      </c>
    </row>
    <row r="188" spans="1:8" s="276" customFormat="1" ht="11.25">
      <c r="A188" s="351" t="s">
        <v>634</v>
      </c>
      <c r="B188" s="351" t="s">
        <v>489</v>
      </c>
      <c r="C188" s="351" t="s">
        <v>666</v>
      </c>
      <c r="D188" s="351" t="s">
        <v>548</v>
      </c>
      <c r="E188" s="340" t="s">
        <v>549</v>
      </c>
      <c r="F188" s="312">
        <v>932.5</v>
      </c>
      <c r="G188" s="312">
        <v>-122.8</v>
      </c>
      <c r="H188" s="312">
        <v>809.7</v>
      </c>
    </row>
    <row r="189" spans="1:8" s="314" customFormat="1" ht="10.5">
      <c r="A189" s="337">
        <v>312</v>
      </c>
      <c r="B189" s="290" t="s">
        <v>491</v>
      </c>
      <c r="C189" s="290"/>
      <c r="D189" s="290"/>
      <c r="E189" s="353" t="s">
        <v>492</v>
      </c>
      <c r="F189" s="293">
        <v>1100</v>
      </c>
      <c r="G189" s="293">
        <v>0</v>
      </c>
      <c r="H189" s="293">
        <v>1100</v>
      </c>
    </row>
    <row r="190" spans="1:8" s="276" customFormat="1" ht="11.25">
      <c r="A190" s="294">
        <v>312</v>
      </c>
      <c r="B190" s="294" t="s">
        <v>491</v>
      </c>
      <c r="C190" s="294" t="s">
        <v>668</v>
      </c>
      <c r="D190" s="294"/>
      <c r="E190" s="319" t="s">
        <v>669</v>
      </c>
      <c r="F190" s="297">
        <v>900</v>
      </c>
      <c r="G190" s="297">
        <v>0</v>
      </c>
      <c r="H190" s="297">
        <v>900</v>
      </c>
    </row>
    <row r="191" spans="1:8" s="276" customFormat="1" ht="22.5">
      <c r="A191" s="298">
        <v>312</v>
      </c>
      <c r="B191" s="298" t="s">
        <v>491</v>
      </c>
      <c r="C191" s="298" t="s">
        <v>670</v>
      </c>
      <c r="D191" s="298"/>
      <c r="E191" s="316" t="s">
        <v>671</v>
      </c>
      <c r="F191" s="301">
        <v>900</v>
      </c>
      <c r="G191" s="301">
        <v>0</v>
      </c>
      <c r="H191" s="301">
        <v>900</v>
      </c>
    </row>
    <row r="192" spans="1:8" s="276" customFormat="1" ht="11.25">
      <c r="A192" s="302">
        <v>312</v>
      </c>
      <c r="B192" s="302" t="s">
        <v>491</v>
      </c>
      <c r="C192" s="302" t="s">
        <v>670</v>
      </c>
      <c r="D192" s="302" t="s">
        <v>656</v>
      </c>
      <c r="E192" s="340" t="s">
        <v>657</v>
      </c>
      <c r="F192" s="312">
        <v>900</v>
      </c>
      <c r="G192" s="312">
        <v>0</v>
      </c>
      <c r="H192" s="312">
        <v>900</v>
      </c>
    </row>
    <row r="193" spans="1:8" s="276" customFormat="1" ht="11.25">
      <c r="A193" s="294">
        <v>312</v>
      </c>
      <c r="B193" s="294" t="s">
        <v>491</v>
      </c>
      <c r="C193" s="294" t="s">
        <v>556</v>
      </c>
      <c r="D193" s="294"/>
      <c r="E193" s="319" t="s">
        <v>557</v>
      </c>
      <c r="F193" s="297">
        <v>200</v>
      </c>
      <c r="G193" s="297">
        <v>0</v>
      </c>
      <c r="H193" s="297">
        <v>200</v>
      </c>
    </row>
    <row r="194" spans="1:8" s="276" customFormat="1" ht="22.5">
      <c r="A194" s="298">
        <v>312</v>
      </c>
      <c r="B194" s="298" t="s">
        <v>491</v>
      </c>
      <c r="C194" s="298" t="s">
        <v>672</v>
      </c>
      <c r="D194" s="298"/>
      <c r="E194" s="316" t="s">
        <v>673</v>
      </c>
      <c r="F194" s="301">
        <v>200</v>
      </c>
      <c r="G194" s="301">
        <v>0</v>
      </c>
      <c r="H194" s="301">
        <v>200</v>
      </c>
    </row>
    <row r="195" spans="1:8" s="276" customFormat="1" ht="11.25">
      <c r="A195" s="302">
        <v>312</v>
      </c>
      <c r="B195" s="302" t="s">
        <v>491</v>
      </c>
      <c r="C195" s="302" t="s">
        <v>672</v>
      </c>
      <c r="D195" s="302" t="s">
        <v>548</v>
      </c>
      <c r="E195" s="340" t="s">
        <v>549</v>
      </c>
      <c r="F195" s="312">
        <v>200</v>
      </c>
      <c r="G195" s="312">
        <v>0</v>
      </c>
      <c r="H195" s="312">
        <v>200</v>
      </c>
    </row>
    <row r="196" spans="1:8" s="314" customFormat="1" ht="10.5">
      <c r="A196" s="290" t="s">
        <v>634</v>
      </c>
      <c r="B196" s="290" t="s">
        <v>493</v>
      </c>
      <c r="C196" s="290"/>
      <c r="D196" s="290"/>
      <c r="E196" s="353" t="s">
        <v>494</v>
      </c>
      <c r="F196" s="293">
        <v>75331.7</v>
      </c>
      <c r="G196" s="293">
        <v>-950</v>
      </c>
      <c r="H196" s="293">
        <v>74381.7</v>
      </c>
    </row>
    <row r="197" spans="1:8" s="276" customFormat="1" ht="11.25">
      <c r="A197" s="294" t="s">
        <v>634</v>
      </c>
      <c r="B197" s="294" t="s">
        <v>493</v>
      </c>
      <c r="C197" s="294" t="s">
        <v>607</v>
      </c>
      <c r="D197" s="294"/>
      <c r="E197" s="319" t="s">
        <v>608</v>
      </c>
      <c r="F197" s="297">
        <v>45173.7</v>
      </c>
      <c r="G197" s="297">
        <v>0</v>
      </c>
      <c r="H197" s="297">
        <v>45173.7</v>
      </c>
    </row>
    <row r="198" spans="1:8" s="276" customFormat="1" ht="22.5">
      <c r="A198" s="298" t="s">
        <v>634</v>
      </c>
      <c r="B198" s="298" t="s">
        <v>493</v>
      </c>
      <c r="C198" s="298" t="s">
        <v>674</v>
      </c>
      <c r="D198" s="298"/>
      <c r="E198" s="316" t="s">
        <v>675</v>
      </c>
      <c r="F198" s="301">
        <v>45173.7</v>
      </c>
      <c r="G198" s="301">
        <v>0</v>
      </c>
      <c r="H198" s="301">
        <v>45173.7</v>
      </c>
    </row>
    <row r="199" spans="1:8" s="276" customFormat="1" ht="22.5">
      <c r="A199" s="302" t="s">
        <v>634</v>
      </c>
      <c r="B199" s="302" t="s">
        <v>493</v>
      </c>
      <c r="C199" s="302" t="s">
        <v>676</v>
      </c>
      <c r="D199" s="302"/>
      <c r="E199" s="340" t="s">
        <v>677</v>
      </c>
      <c r="F199" s="312">
        <v>14582.9</v>
      </c>
      <c r="G199" s="312">
        <v>0</v>
      </c>
      <c r="H199" s="312">
        <v>14582.9</v>
      </c>
    </row>
    <row r="200" spans="1:8" s="276" customFormat="1" ht="11.25">
      <c r="A200" s="302" t="s">
        <v>634</v>
      </c>
      <c r="B200" s="302" t="s">
        <v>493</v>
      </c>
      <c r="C200" s="302" t="s">
        <v>676</v>
      </c>
      <c r="D200" s="302" t="s">
        <v>548</v>
      </c>
      <c r="E200" s="340" t="s">
        <v>549</v>
      </c>
      <c r="F200" s="312">
        <v>14582.9</v>
      </c>
      <c r="G200" s="312">
        <v>0</v>
      </c>
      <c r="H200" s="312">
        <v>14582.9</v>
      </c>
    </row>
    <row r="201" spans="1:8" s="276" customFormat="1" ht="11.25">
      <c r="A201" s="302" t="s">
        <v>634</v>
      </c>
      <c r="B201" s="302" t="s">
        <v>493</v>
      </c>
      <c r="C201" s="302" t="s">
        <v>678</v>
      </c>
      <c r="D201" s="302"/>
      <c r="E201" s="340" t="s">
        <v>679</v>
      </c>
      <c r="F201" s="312">
        <v>27885</v>
      </c>
      <c r="G201" s="312">
        <v>0</v>
      </c>
      <c r="H201" s="312">
        <v>27885</v>
      </c>
    </row>
    <row r="202" spans="1:8" s="276" customFormat="1" ht="11.25">
      <c r="A202" s="302" t="s">
        <v>634</v>
      </c>
      <c r="B202" s="302" t="s">
        <v>493</v>
      </c>
      <c r="C202" s="302" t="s">
        <v>678</v>
      </c>
      <c r="D202" s="302" t="s">
        <v>548</v>
      </c>
      <c r="E202" s="340" t="s">
        <v>549</v>
      </c>
      <c r="F202" s="312">
        <v>27885</v>
      </c>
      <c r="G202" s="312">
        <v>0</v>
      </c>
      <c r="H202" s="312">
        <v>27885</v>
      </c>
    </row>
    <row r="203" spans="1:8" s="276" customFormat="1" ht="22.5">
      <c r="A203" s="302" t="s">
        <v>634</v>
      </c>
      <c r="B203" s="302" t="s">
        <v>493</v>
      </c>
      <c r="C203" s="302" t="s">
        <v>680</v>
      </c>
      <c r="D203" s="302"/>
      <c r="E203" s="340" t="s">
        <v>681</v>
      </c>
      <c r="F203" s="312">
        <v>2705.8</v>
      </c>
      <c r="G203" s="312">
        <v>0</v>
      </c>
      <c r="H203" s="312">
        <v>2705.8</v>
      </c>
    </row>
    <row r="204" spans="1:8" s="276" customFormat="1" ht="11.25">
      <c r="A204" s="302" t="s">
        <v>634</v>
      </c>
      <c r="B204" s="302" t="s">
        <v>493</v>
      </c>
      <c r="C204" s="302" t="s">
        <v>680</v>
      </c>
      <c r="D204" s="302" t="s">
        <v>548</v>
      </c>
      <c r="E204" s="340" t="s">
        <v>549</v>
      </c>
      <c r="F204" s="312">
        <v>2705.8</v>
      </c>
      <c r="G204" s="312">
        <v>0</v>
      </c>
      <c r="H204" s="312">
        <v>2705.8</v>
      </c>
    </row>
    <row r="205" spans="1:8" s="276" customFormat="1" ht="11.25">
      <c r="A205" s="294" t="s">
        <v>634</v>
      </c>
      <c r="B205" s="294" t="s">
        <v>493</v>
      </c>
      <c r="C205" s="294" t="s">
        <v>556</v>
      </c>
      <c r="D205" s="294"/>
      <c r="E205" s="319" t="s">
        <v>557</v>
      </c>
      <c r="F205" s="297">
        <v>30158</v>
      </c>
      <c r="G205" s="297">
        <v>-950</v>
      </c>
      <c r="H205" s="297">
        <v>29208</v>
      </c>
    </row>
    <row r="206" spans="1:8" s="276" customFormat="1" ht="22.5">
      <c r="A206" s="298" t="s">
        <v>634</v>
      </c>
      <c r="B206" s="298" t="s">
        <v>493</v>
      </c>
      <c r="C206" s="298" t="s">
        <v>666</v>
      </c>
      <c r="D206" s="298"/>
      <c r="E206" s="316" t="s">
        <v>667</v>
      </c>
      <c r="F206" s="301">
        <v>22237</v>
      </c>
      <c r="G206" s="301">
        <v>0</v>
      </c>
      <c r="H206" s="301">
        <v>22237</v>
      </c>
    </row>
    <row r="207" spans="1:8" s="276" customFormat="1" ht="11.25">
      <c r="A207" s="302" t="s">
        <v>634</v>
      </c>
      <c r="B207" s="302" t="s">
        <v>493</v>
      </c>
      <c r="C207" s="302" t="s">
        <v>666</v>
      </c>
      <c r="D207" s="302" t="s">
        <v>548</v>
      </c>
      <c r="E207" s="340" t="s">
        <v>549</v>
      </c>
      <c r="F207" s="312">
        <v>22237</v>
      </c>
      <c r="G207" s="312">
        <v>0</v>
      </c>
      <c r="H207" s="312">
        <v>22237</v>
      </c>
    </row>
    <row r="208" spans="1:8" s="276" customFormat="1" ht="33.75">
      <c r="A208" s="298" t="s">
        <v>634</v>
      </c>
      <c r="B208" s="298" t="s">
        <v>493</v>
      </c>
      <c r="C208" s="298" t="s">
        <v>585</v>
      </c>
      <c r="D208" s="298"/>
      <c r="E208" s="316" t="s">
        <v>682</v>
      </c>
      <c r="F208" s="301">
        <v>7921</v>
      </c>
      <c r="G208" s="301">
        <v>-950</v>
      </c>
      <c r="H208" s="301">
        <v>6971</v>
      </c>
    </row>
    <row r="209" spans="1:8" s="276" customFormat="1" ht="11.25">
      <c r="A209" s="302" t="s">
        <v>634</v>
      </c>
      <c r="B209" s="302" t="s">
        <v>493</v>
      </c>
      <c r="C209" s="302" t="s">
        <v>585</v>
      </c>
      <c r="D209" s="302" t="s">
        <v>577</v>
      </c>
      <c r="E209" s="340" t="s">
        <v>578</v>
      </c>
      <c r="F209" s="312">
        <v>7921</v>
      </c>
      <c r="G209" s="312">
        <v>-950</v>
      </c>
      <c r="H209" s="312">
        <v>6971</v>
      </c>
    </row>
    <row r="210" spans="1:8" s="314" customFormat="1" ht="10.5">
      <c r="A210" s="290">
        <v>312</v>
      </c>
      <c r="B210" s="290" t="s">
        <v>495</v>
      </c>
      <c r="C210" s="290"/>
      <c r="D210" s="290"/>
      <c r="E210" s="292" t="s">
        <v>496</v>
      </c>
      <c r="F210" s="293">
        <v>950</v>
      </c>
      <c r="G210" s="293">
        <v>72.7</v>
      </c>
      <c r="H210" s="293">
        <v>1022.7</v>
      </c>
    </row>
    <row r="211" spans="1:8" s="314" customFormat="1" ht="11.25">
      <c r="A211" s="294" t="s">
        <v>634</v>
      </c>
      <c r="B211" s="294" t="s">
        <v>495</v>
      </c>
      <c r="C211" s="294" t="s">
        <v>579</v>
      </c>
      <c r="D211" s="364"/>
      <c r="E211" s="319" t="s">
        <v>580</v>
      </c>
      <c r="F211" s="297"/>
      <c r="G211" s="297">
        <v>72.7</v>
      </c>
      <c r="H211" s="297">
        <v>72.7</v>
      </c>
    </row>
    <row r="212" spans="1:8" s="314" customFormat="1" ht="33.75">
      <c r="A212" s="298" t="s">
        <v>634</v>
      </c>
      <c r="B212" s="298" t="s">
        <v>495</v>
      </c>
      <c r="C212" s="298" t="s">
        <v>683</v>
      </c>
      <c r="D212" s="298"/>
      <c r="E212" s="316" t="s">
        <v>684</v>
      </c>
      <c r="F212" s="301"/>
      <c r="G212" s="301">
        <v>72.7</v>
      </c>
      <c r="H212" s="301">
        <v>72.7</v>
      </c>
    </row>
    <row r="213" spans="1:8" s="314" customFormat="1" ht="11.25">
      <c r="A213" s="302" t="s">
        <v>634</v>
      </c>
      <c r="B213" s="302" t="s">
        <v>495</v>
      </c>
      <c r="C213" s="302" t="s">
        <v>683</v>
      </c>
      <c r="D213" s="302" t="s">
        <v>548</v>
      </c>
      <c r="E213" s="340" t="s">
        <v>549</v>
      </c>
      <c r="F213" s="312"/>
      <c r="G213" s="312">
        <v>72.7</v>
      </c>
      <c r="H213" s="312">
        <v>72.7</v>
      </c>
    </row>
    <row r="214" spans="1:8" s="276" customFormat="1" ht="11.25">
      <c r="A214" s="294">
        <v>312</v>
      </c>
      <c r="B214" s="294" t="s">
        <v>495</v>
      </c>
      <c r="C214" s="294" t="s">
        <v>556</v>
      </c>
      <c r="D214" s="294"/>
      <c r="E214" s="319" t="s">
        <v>557</v>
      </c>
      <c r="F214" s="297">
        <v>950</v>
      </c>
      <c r="G214" s="297">
        <v>0</v>
      </c>
      <c r="H214" s="297">
        <v>950</v>
      </c>
    </row>
    <row r="215" spans="1:8" s="276" customFormat="1" ht="33.75">
      <c r="A215" s="298">
        <v>312</v>
      </c>
      <c r="B215" s="298" t="s">
        <v>495</v>
      </c>
      <c r="C215" s="298" t="s">
        <v>0</v>
      </c>
      <c r="D215" s="298"/>
      <c r="E215" s="316" t="s">
        <v>1</v>
      </c>
      <c r="F215" s="301">
        <v>950</v>
      </c>
      <c r="G215" s="301">
        <v>0</v>
      </c>
      <c r="H215" s="301">
        <v>950</v>
      </c>
    </row>
    <row r="216" spans="1:8" s="276" customFormat="1" ht="11.25">
      <c r="A216" s="302">
        <v>312</v>
      </c>
      <c r="B216" s="302" t="s">
        <v>495</v>
      </c>
      <c r="C216" s="302" t="s">
        <v>0</v>
      </c>
      <c r="D216" s="302" t="s">
        <v>656</v>
      </c>
      <c r="E216" s="340" t="s">
        <v>657</v>
      </c>
      <c r="F216" s="312">
        <v>655</v>
      </c>
      <c r="G216" s="312">
        <v>100</v>
      </c>
      <c r="H216" s="312">
        <v>755</v>
      </c>
    </row>
    <row r="217" spans="1:8" s="276" customFormat="1" ht="11.25">
      <c r="A217" s="302" t="s">
        <v>634</v>
      </c>
      <c r="B217" s="302" t="s">
        <v>495</v>
      </c>
      <c r="C217" s="302" t="s">
        <v>0</v>
      </c>
      <c r="D217" s="302" t="s">
        <v>548</v>
      </c>
      <c r="E217" s="340" t="s">
        <v>549</v>
      </c>
      <c r="F217" s="312">
        <v>295</v>
      </c>
      <c r="G217" s="312">
        <v>-100</v>
      </c>
      <c r="H217" s="312">
        <v>195</v>
      </c>
    </row>
    <row r="218" spans="1:8" s="314" customFormat="1" ht="10.5">
      <c r="A218" s="342">
        <v>312</v>
      </c>
      <c r="B218" s="342" t="s">
        <v>253</v>
      </c>
      <c r="C218" s="342"/>
      <c r="D218" s="342"/>
      <c r="E218" s="343" t="s">
        <v>497</v>
      </c>
      <c r="F218" s="365">
        <v>156692</v>
      </c>
      <c r="G218" s="365">
        <v>44316.4</v>
      </c>
      <c r="H218" s="365">
        <v>201008.4</v>
      </c>
    </row>
    <row r="219" spans="1:8" s="314" customFormat="1" ht="10.5">
      <c r="A219" s="337">
        <v>312</v>
      </c>
      <c r="B219" s="337" t="s">
        <v>498</v>
      </c>
      <c r="C219" s="337"/>
      <c r="D219" s="337"/>
      <c r="E219" s="344" t="s">
        <v>499</v>
      </c>
      <c r="F219" s="366">
        <v>35478.2</v>
      </c>
      <c r="G219" s="366">
        <v>34634.2</v>
      </c>
      <c r="H219" s="366">
        <v>70112.4</v>
      </c>
    </row>
    <row r="220" spans="1:8" s="276" customFormat="1" ht="22.5">
      <c r="A220" s="346">
        <v>312</v>
      </c>
      <c r="B220" s="346" t="s">
        <v>498</v>
      </c>
      <c r="C220" s="346" t="s">
        <v>2</v>
      </c>
      <c r="D220" s="346"/>
      <c r="E220" s="347" t="s">
        <v>3</v>
      </c>
      <c r="F220" s="367">
        <v>1200</v>
      </c>
      <c r="G220" s="367">
        <v>33285.7</v>
      </c>
      <c r="H220" s="367">
        <v>34485.7</v>
      </c>
    </row>
    <row r="221" spans="1:8" s="276" customFormat="1" ht="33.75">
      <c r="A221" s="348" t="s">
        <v>634</v>
      </c>
      <c r="B221" s="348" t="s">
        <v>498</v>
      </c>
      <c r="C221" s="348" t="s">
        <v>4</v>
      </c>
      <c r="D221" s="348"/>
      <c r="E221" s="368" t="s">
        <v>5</v>
      </c>
      <c r="F221" s="369"/>
      <c r="G221" s="369">
        <v>18178.9</v>
      </c>
      <c r="H221" s="369">
        <v>18178.9</v>
      </c>
    </row>
    <row r="222" spans="1:8" s="276" customFormat="1" ht="11.25">
      <c r="A222" s="351" t="s">
        <v>634</v>
      </c>
      <c r="B222" s="351" t="s">
        <v>498</v>
      </c>
      <c r="C222" s="351" t="s">
        <v>6</v>
      </c>
      <c r="D222" s="351"/>
      <c r="E222" s="370" t="s">
        <v>7</v>
      </c>
      <c r="F222" s="371"/>
      <c r="G222" s="371">
        <v>4956.4</v>
      </c>
      <c r="H222" s="371">
        <v>4956.4</v>
      </c>
    </row>
    <row r="223" spans="1:8" s="276" customFormat="1" ht="11.25">
      <c r="A223" s="351" t="s">
        <v>634</v>
      </c>
      <c r="B223" s="351" t="s">
        <v>498</v>
      </c>
      <c r="C223" s="351" t="s">
        <v>6</v>
      </c>
      <c r="D223" s="351" t="s">
        <v>656</v>
      </c>
      <c r="E223" s="370" t="s">
        <v>657</v>
      </c>
      <c r="F223" s="371"/>
      <c r="G223" s="371">
        <v>4956.4</v>
      </c>
      <c r="H223" s="371">
        <v>4956.4</v>
      </c>
    </row>
    <row r="224" spans="1:8" s="276" customFormat="1" ht="22.5">
      <c r="A224" s="351" t="s">
        <v>634</v>
      </c>
      <c r="B224" s="351" t="s">
        <v>498</v>
      </c>
      <c r="C224" s="351" t="s">
        <v>8</v>
      </c>
      <c r="D224" s="351"/>
      <c r="E224" s="352" t="s">
        <v>9</v>
      </c>
      <c r="F224" s="371"/>
      <c r="G224" s="371">
        <v>13222.5</v>
      </c>
      <c r="H224" s="371">
        <v>13222.5</v>
      </c>
    </row>
    <row r="225" spans="1:8" s="276" customFormat="1" ht="11.25">
      <c r="A225" s="351" t="s">
        <v>634</v>
      </c>
      <c r="B225" s="351" t="s">
        <v>498</v>
      </c>
      <c r="C225" s="351" t="s">
        <v>8</v>
      </c>
      <c r="D225" s="351" t="s">
        <v>10</v>
      </c>
      <c r="E225" s="352" t="s">
        <v>11</v>
      </c>
      <c r="F225" s="371"/>
      <c r="G225" s="371">
        <v>13222.5</v>
      </c>
      <c r="H225" s="371">
        <v>13222.5</v>
      </c>
    </row>
    <row r="226" spans="1:8" s="276" customFormat="1" ht="22.5">
      <c r="A226" s="348">
        <v>312</v>
      </c>
      <c r="B226" s="348" t="s">
        <v>498</v>
      </c>
      <c r="C226" s="348" t="s">
        <v>12</v>
      </c>
      <c r="D226" s="348"/>
      <c r="E226" s="349" t="s">
        <v>13</v>
      </c>
      <c r="F226" s="369">
        <v>1200</v>
      </c>
      <c r="G226" s="369">
        <v>15106.8</v>
      </c>
      <c r="H226" s="369">
        <v>16306.8</v>
      </c>
    </row>
    <row r="227" spans="1:8" s="276" customFormat="1" ht="11.25">
      <c r="A227" s="351">
        <v>312</v>
      </c>
      <c r="B227" s="351" t="s">
        <v>498</v>
      </c>
      <c r="C227" s="351" t="s">
        <v>14</v>
      </c>
      <c r="D227" s="351"/>
      <c r="E227" s="352" t="s">
        <v>7</v>
      </c>
      <c r="F227" s="371">
        <v>200</v>
      </c>
      <c r="G227" s="371">
        <v>14248.9</v>
      </c>
      <c r="H227" s="371">
        <v>14448.9</v>
      </c>
    </row>
    <row r="228" spans="1:8" s="289" customFormat="1" ht="11.25">
      <c r="A228" s="302">
        <v>312</v>
      </c>
      <c r="B228" s="302" t="s">
        <v>498</v>
      </c>
      <c r="C228" s="302" t="s">
        <v>14</v>
      </c>
      <c r="D228" s="302" t="s">
        <v>656</v>
      </c>
      <c r="E228" s="325" t="s">
        <v>657</v>
      </c>
      <c r="F228" s="312">
        <v>200</v>
      </c>
      <c r="G228" s="312">
        <v>14248.9</v>
      </c>
      <c r="H228" s="312">
        <v>14448.9</v>
      </c>
    </row>
    <row r="229" spans="1:8" s="289" customFormat="1" ht="11.25">
      <c r="A229" s="302">
        <v>312</v>
      </c>
      <c r="B229" s="302" t="s">
        <v>498</v>
      </c>
      <c r="C229" s="302" t="s">
        <v>15</v>
      </c>
      <c r="D229" s="302"/>
      <c r="E229" s="325" t="s">
        <v>16</v>
      </c>
      <c r="F229" s="312">
        <v>1000</v>
      </c>
      <c r="G229" s="312">
        <v>-1000</v>
      </c>
      <c r="H229" s="312">
        <v>0</v>
      </c>
    </row>
    <row r="230" spans="1:8" s="289" customFormat="1" ht="11.25">
      <c r="A230" s="302">
        <v>312</v>
      </c>
      <c r="B230" s="302" t="s">
        <v>498</v>
      </c>
      <c r="C230" s="302" t="s">
        <v>15</v>
      </c>
      <c r="D230" s="302" t="s">
        <v>577</v>
      </c>
      <c r="E230" s="325" t="s">
        <v>578</v>
      </c>
      <c r="F230" s="312">
        <v>1000</v>
      </c>
      <c r="G230" s="312">
        <v>-1000</v>
      </c>
      <c r="H230" s="312">
        <v>0</v>
      </c>
    </row>
    <row r="231" spans="1:8" s="289" customFormat="1" ht="22.5">
      <c r="A231" s="302" t="s">
        <v>634</v>
      </c>
      <c r="B231" s="351" t="s">
        <v>498</v>
      </c>
      <c r="C231" s="351" t="s">
        <v>17</v>
      </c>
      <c r="D231" s="351"/>
      <c r="E231" s="352" t="s">
        <v>18</v>
      </c>
      <c r="F231" s="312"/>
      <c r="G231" s="312">
        <v>1857.9</v>
      </c>
      <c r="H231" s="312">
        <v>1857.9</v>
      </c>
    </row>
    <row r="232" spans="1:8" s="289" customFormat="1" ht="11.25">
      <c r="A232" s="302" t="s">
        <v>634</v>
      </c>
      <c r="B232" s="351" t="s">
        <v>498</v>
      </c>
      <c r="C232" s="351" t="s">
        <v>17</v>
      </c>
      <c r="D232" s="351" t="s">
        <v>660</v>
      </c>
      <c r="E232" s="362" t="s">
        <v>661</v>
      </c>
      <c r="F232" s="312"/>
      <c r="G232" s="312">
        <v>1857.9</v>
      </c>
      <c r="H232" s="312">
        <v>1857.9</v>
      </c>
    </row>
    <row r="233" spans="1:8" s="276" customFormat="1" ht="11.25">
      <c r="A233" s="346" t="s">
        <v>634</v>
      </c>
      <c r="B233" s="346" t="s">
        <v>498</v>
      </c>
      <c r="C233" s="346" t="s">
        <v>607</v>
      </c>
      <c r="D233" s="346"/>
      <c r="E233" s="347" t="s">
        <v>608</v>
      </c>
      <c r="F233" s="367">
        <v>7324.1</v>
      </c>
      <c r="G233" s="367">
        <v>0</v>
      </c>
      <c r="H233" s="367">
        <v>7324.1</v>
      </c>
    </row>
    <row r="234" spans="1:8" s="276" customFormat="1" ht="33.75">
      <c r="A234" s="348" t="s">
        <v>634</v>
      </c>
      <c r="B234" s="348" t="s">
        <v>498</v>
      </c>
      <c r="C234" s="348" t="s">
        <v>609</v>
      </c>
      <c r="D234" s="348"/>
      <c r="E234" s="349" t="s">
        <v>610</v>
      </c>
      <c r="F234" s="369">
        <v>7324.1</v>
      </c>
      <c r="G234" s="369">
        <v>0</v>
      </c>
      <c r="H234" s="369">
        <v>7324.1</v>
      </c>
    </row>
    <row r="235" spans="1:8" s="276" customFormat="1" ht="22.5">
      <c r="A235" s="351" t="s">
        <v>634</v>
      </c>
      <c r="B235" s="351" t="s">
        <v>498</v>
      </c>
      <c r="C235" s="351" t="s">
        <v>19</v>
      </c>
      <c r="D235" s="351"/>
      <c r="E235" s="352" t="s">
        <v>20</v>
      </c>
      <c r="F235" s="371">
        <v>7324.1</v>
      </c>
      <c r="G235" s="371">
        <v>0</v>
      </c>
      <c r="H235" s="371">
        <v>7324.1</v>
      </c>
    </row>
    <row r="236" spans="1:8" s="276" customFormat="1" ht="22.5">
      <c r="A236" s="351" t="s">
        <v>634</v>
      </c>
      <c r="B236" s="351" t="s">
        <v>498</v>
      </c>
      <c r="C236" s="351" t="s">
        <v>19</v>
      </c>
      <c r="D236" s="351" t="s">
        <v>630</v>
      </c>
      <c r="E236" s="352" t="s">
        <v>631</v>
      </c>
      <c r="F236" s="371">
        <v>7324.1</v>
      </c>
      <c r="G236" s="371">
        <v>0</v>
      </c>
      <c r="H236" s="371">
        <v>7324.1</v>
      </c>
    </row>
    <row r="237" spans="1:8" s="276" customFormat="1" ht="11.25">
      <c r="A237" s="346">
        <v>312</v>
      </c>
      <c r="B237" s="346" t="s">
        <v>498</v>
      </c>
      <c r="C237" s="346" t="s">
        <v>556</v>
      </c>
      <c r="D237" s="346"/>
      <c r="E237" s="347" t="s">
        <v>557</v>
      </c>
      <c r="F237" s="367">
        <v>26954.1</v>
      </c>
      <c r="G237" s="367">
        <v>1348.5</v>
      </c>
      <c r="H237" s="367">
        <v>28302.6</v>
      </c>
    </row>
    <row r="238" spans="1:8" s="276" customFormat="1" ht="22.5">
      <c r="A238" s="348" t="s">
        <v>634</v>
      </c>
      <c r="B238" s="348" t="s">
        <v>498</v>
      </c>
      <c r="C238" s="348" t="s">
        <v>21</v>
      </c>
      <c r="D238" s="348"/>
      <c r="E238" s="349" t="s">
        <v>22</v>
      </c>
      <c r="F238" s="369"/>
      <c r="G238" s="369">
        <v>460.1</v>
      </c>
      <c r="H238" s="369">
        <v>460.1</v>
      </c>
    </row>
    <row r="239" spans="1:8" s="276" customFormat="1" ht="11.25">
      <c r="A239" s="351" t="s">
        <v>634</v>
      </c>
      <c r="B239" s="351" t="s">
        <v>498</v>
      </c>
      <c r="C239" s="351" t="s">
        <v>21</v>
      </c>
      <c r="D239" s="351" t="s">
        <v>577</v>
      </c>
      <c r="E239" s="352" t="s">
        <v>578</v>
      </c>
      <c r="F239" s="371"/>
      <c r="G239" s="371">
        <v>460.1</v>
      </c>
      <c r="H239" s="371">
        <v>460.1</v>
      </c>
    </row>
    <row r="240" spans="1:8" s="276" customFormat="1" ht="22.5">
      <c r="A240" s="348">
        <v>312</v>
      </c>
      <c r="B240" s="348" t="s">
        <v>498</v>
      </c>
      <c r="C240" s="348" t="s">
        <v>590</v>
      </c>
      <c r="D240" s="348"/>
      <c r="E240" s="349" t="s">
        <v>591</v>
      </c>
      <c r="F240" s="369">
        <v>26954.1</v>
      </c>
      <c r="G240" s="369">
        <v>-1062</v>
      </c>
      <c r="H240" s="369">
        <v>25892.1</v>
      </c>
    </row>
    <row r="241" spans="1:8" s="276" customFormat="1" ht="11.25">
      <c r="A241" s="351">
        <v>312</v>
      </c>
      <c r="B241" s="351" t="s">
        <v>498</v>
      </c>
      <c r="C241" s="351" t="s">
        <v>590</v>
      </c>
      <c r="D241" s="351" t="s">
        <v>656</v>
      </c>
      <c r="E241" s="352" t="s">
        <v>657</v>
      </c>
      <c r="F241" s="371">
        <v>6110</v>
      </c>
      <c r="G241" s="371">
        <v>-802</v>
      </c>
      <c r="H241" s="371">
        <v>5308</v>
      </c>
    </row>
    <row r="242" spans="1:8" s="276" customFormat="1" ht="22.5">
      <c r="A242" s="351" t="s">
        <v>634</v>
      </c>
      <c r="B242" s="351" t="s">
        <v>498</v>
      </c>
      <c r="C242" s="351" t="s">
        <v>590</v>
      </c>
      <c r="D242" s="351" t="s">
        <v>630</v>
      </c>
      <c r="E242" s="352" t="s">
        <v>631</v>
      </c>
      <c r="F242" s="371">
        <v>20844.1</v>
      </c>
      <c r="G242" s="371">
        <v>-260</v>
      </c>
      <c r="H242" s="371">
        <v>20584.1</v>
      </c>
    </row>
    <row r="243" spans="1:8" s="276" customFormat="1" ht="22.5">
      <c r="A243" s="348" t="s">
        <v>634</v>
      </c>
      <c r="B243" s="348" t="s">
        <v>498</v>
      </c>
      <c r="C243" s="348" t="s">
        <v>23</v>
      </c>
      <c r="D243" s="348"/>
      <c r="E243" s="349" t="s">
        <v>24</v>
      </c>
      <c r="F243" s="369"/>
      <c r="G243" s="369">
        <v>190.4</v>
      </c>
      <c r="H243" s="369">
        <v>190.4</v>
      </c>
    </row>
    <row r="244" spans="1:8" s="276" customFormat="1" ht="11.25">
      <c r="A244" s="351" t="s">
        <v>634</v>
      </c>
      <c r="B244" s="351" t="s">
        <v>498</v>
      </c>
      <c r="C244" s="351" t="s">
        <v>23</v>
      </c>
      <c r="D244" s="351" t="s">
        <v>656</v>
      </c>
      <c r="E244" s="372" t="s">
        <v>657</v>
      </c>
      <c r="F244" s="371"/>
      <c r="G244" s="371">
        <v>190.4</v>
      </c>
      <c r="H244" s="371">
        <v>190.4</v>
      </c>
    </row>
    <row r="245" spans="1:8" s="276" customFormat="1" ht="33.75">
      <c r="A245" s="348" t="s">
        <v>634</v>
      </c>
      <c r="B245" s="348" t="s">
        <v>498</v>
      </c>
      <c r="C245" s="348" t="s">
        <v>25</v>
      </c>
      <c r="D245" s="348"/>
      <c r="E245" s="349" t="s">
        <v>26</v>
      </c>
      <c r="F245" s="369"/>
      <c r="G245" s="369">
        <v>1760</v>
      </c>
      <c r="H245" s="369">
        <v>1760</v>
      </c>
    </row>
    <row r="246" spans="1:8" s="276" customFormat="1" ht="11.25">
      <c r="A246" s="351" t="s">
        <v>634</v>
      </c>
      <c r="B246" s="351" t="s">
        <v>498</v>
      </c>
      <c r="C246" s="351" t="s">
        <v>25</v>
      </c>
      <c r="D246" s="351" t="s">
        <v>577</v>
      </c>
      <c r="E246" s="352" t="s">
        <v>578</v>
      </c>
      <c r="F246" s="371"/>
      <c r="G246" s="371">
        <v>1760</v>
      </c>
      <c r="H246" s="371">
        <v>1760</v>
      </c>
    </row>
    <row r="247" spans="1:8" s="314" customFormat="1" ht="10.5">
      <c r="A247" s="337">
        <v>312</v>
      </c>
      <c r="B247" s="337" t="s">
        <v>500</v>
      </c>
      <c r="C247" s="337"/>
      <c r="D247" s="337"/>
      <c r="E247" s="344" t="s">
        <v>501</v>
      </c>
      <c r="F247" s="366">
        <v>29325.4</v>
      </c>
      <c r="G247" s="366">
        <v>10659</v>
      </c>
      <c r="H247" s="366">
        <v>39984.4</v>
      </c>
    </row>
    <row r="248" spans="1:8" s="276" customFormat="1" ht="11.25">
      <c r="A248" s="346">
        <v>312</v>
      </c>
      <c r="B248" s="346" t="s">
        <v>500</v>
      </c>
      <c r="C248" s="346" t="s">
        <v>27</v>
      </c>
      <c r="D248" s="346"/>
      <c r="E248" s="347" t="s">
        <v>28</v>
      </c>
      <c r="F248" s="367">
        <v>4304</v>
      </c>
      <c r="G248" s="367">
        <v>236</v>
      </c>
      <c r="H248" s="367">
        <v>4540</v>
      </c>
    </row>
    <row r="249" spans="1:8" s="289" customFormat="1" ht="33.75">
      <c r="A249" s="298">
        <v>312</v>
      </c>
      <c r="B249" s="298" t="s">
        <v>500</v>
      </c>
      <c r="C249" s="298" t="s">
        <v>29</v>
      </c>
      <c r="D249" s="298"/>
      <c r="E249" s="321" t="s">
        <v>30</v>
      </c>
      <c r="F249" s="301">
        <v>4304</v>
      </c>
      <c r="G249" s="301">
        <v>0</v>
      </c>
      <c r="H249" s="301">
        <v>4304</v>
      </c>
    </row>
    <row r="250" spans="1:8" s="289" customFormat="1" ht="11.25">
      <c r="A250" s="302">
        <v>312</v>
      </c>
      <c r="B250" s="302" t="s">
        <v>500</v>
      </c>
      <c r="C250" s="302" t="s">
        <v>29</v>
      </c>
      <c r="D250" s="302" t="s">
        <v>656</v>
      </c>
      <c r="E250" s="325" t="s">
        <v>657</v>
      </c>
      <c r="F250" s="312">
        <v>4304</v>
      </c>
      <c r="G250" s="312">
        <v>0</v>
      </c>
      <c r="H250" s="312">
        <v>4304</v>
      </c>
    </row>
    <row r="251" spans="1:8" s="289" customFormat="1" ht="22.5">
      <c r="A251" s="298" t="s">
        <v>634</v>
      </c>
      <c r="B251" s="298" t="s">
        <v>500</v>
      </c>
      <c r="C251" s="298" t="s">
        <v>31</v>
      </c>
      <c r="D251" s="298"/>
      <c r="E251" s="316" t="s">
        <v>32</v>
      </c>
      <c r="F251" s="301"/>
      <c r="G251" s="301">
        <v>236</v>
      </c>
      <c r="H251" s="301">
        <v>236</v>
      </c>
    </row>
    <row r="252" spans="1:8" s="289" customFormat="1" ht="11.25">
      <c r="A252" s="302" t="s">
        <v>634</v>
      </c>
      <c r="B252" s="302" t="s">
        <v>500</v>
      </c>
      <c r="C252" s="302" t="s">
        <v>31</v>
      </c>
      <c r="D252" s="302" t="s">
        <v>656</v>
      </c>
      <c r="E252" s="352" t="s">
        <v>657</v>
      </c>
      <c r="F252" s="312"/>
      <c r="G252" s="312">
        <v>236</v>
      </c>
      <c r="H252" s="312">
        <v>236</v>
      </c>
    </row>
    <row r="253" spans="1:8" s="289" customFormat="1" ht="11.25">
      <c r="A253" s="294">
        <v>312</v>
      </c>
      <c r="B253" s="294" t="s">
        <v>500</v>
      </c>
      <c r="C253" s="294" t="s">
        <v>579</v>
      </c>
      <c r="D253" s="294"/>
      <c r="E253" s="324" t="s">
        <v>580</v>
      </c>
      <c r="F253" s="297">
        <v>17870.4</v>
      </c>
      <c r="G253" s="297">
        <v>2400</v>
      </c>
      <c r="H253" s="297">
        <v>20270.4</v>
      </c>
    </row>
    <row r="254" spans="1:8" s="289" customFormat="1" ht="33.75">
      <c r="A254" s="298">
        <v>312</v>
      </c>
      <c r="B254" s="298" t="s">
        <v>500</v>
      </c>
      <c r="C254" s="298" t="s">
        <v>33</v>
      </c>
      <c r="D254" s="298"/>
      <c r="E254" s="321" t="s">
        <v>34</v>
      </c>
      <c r="F254" s="301">
        <v>17870.4</v>
      </c>
      <c r="G254" s="301">
        <v>0</v>
      </c>
      <c r="H254" s="301">
        <v>17870.4</v>
      </c>
    </row>
    <row r="255" spans="1:8" s="289" customFormat="1" ht="33.75">
      <c r="A255" s="302">
        <v>312</v>
      </c>
      <c r="B255" s="302" t="s">
        <v>500</v>
      </c>
      <c r="C255" s="302" t="s">
        <v>33</v>
      </c>
      <c r="D255" s="302" t="s">
        <v>583</v>
      </c>
      <c r="E255" s="340" t="s">
        <v>35</v>
      </c>
      <c r="F255" s="312">
        <v>17870.4</v>
      </c>
      <c r="G255" s="312">
        <v>0</v>
      </c>
      <c r="H255" s="312">
        <v>17870.4</v>
      </c>
    </row>
    <row r="256" spans="1:8" s="289" customFormat="1" ht="22.5">
      <c r="A256" s="298" t="s">
        <v>634</v>
      </c>
      <c r="B256" s="348" t="s">
        <v>500</v>
      </c>
      <c r="C256" s="348" t="s">
        <v>36</v>
      </c>
      <c r="D256" s="348"/>
      <c r="E256" s="349" t="s">
        <v>37</v>
      </c>
      <c r="F256" s="301"/>
      <c r="G256" s="301">
        <v>2400</v>
      </c>
      <c r="H256" s="301">
        <v>2400</v>
      </c>
    </row>
    <row r="257" spans="1:8" s="289" customFormat="1" ht="11.25">
      <c r="A257" s="302" t="s">
        <v>634</v>
      </c>
      <c r="B257" s="351" t="s">
        <v>500</v>
      </c>
      <c r="C257" s="351" t="s">
        <v>36</v>
      </c>
      <c r="D257" s="351" t="s">
        <v>548</v>
      </c>
      <c r="E257" s="372" t="s">
        <v>549</v>
      </c>
      <c r="F257" s="312"/>
      <c r="G257" s="312">
        <v>2400</v>
      </c>
      <c r="H257" s="312">
        <v>2400</v>
      </c>
    </row>
    <row r="258" spans="1:8" s="289" customFormat="1" ht="11.25">
      <c r="A258" s="294" t="s">
        <v>634</v>
      </c>
      <c r="B258" s="346" t="s">
        <v>500</v>
      </c>
      <c r="C258" s="346" t="s">
        <v>607</v>
      </c>
      <c r="D258" s="346"/>
      <c r="E258" s="347" t="s">
        <v>608</v>
      </c>
      <c r="F258" s="297"/>
      <c r="G258" s="297">
        <v>3040</v>
      </c>
      <c r="H258" s="297">
        <v>3040</v>
      </c>
    </row>
    <row r="259" spans="1:8" s="289" customFormat="1" ht="56.25">
      <c r="A259" s="298" t="s">
        <v>634</v>
      </c>
      <c r="B259" s="348" t="s">
        <v>500</v>
      </c>
      <c r="C259" s="348" t="s">
        <v>38</v>
      </c>
      <c r="D259" s="348"/>
      <c r="E259" s="368" t="s">
        <v>39</v>
      </c>
      <c r="F259" s="301"/>
      <c r="G259" s="301">
        <v>3040</v>
      </c>
      <c r="H259" s="301">
        <v>3040</v>
      </c>
    </row>
    <row r="260" spans="1:8" s="289" customFormat="1" ht="11.25">
      <c r="A260" s="302" t="s">
        <v>634</v>
      </c>
      <c r="B260" s="351" t="s">
        <v>500</v>
      </c>
      <c r="C260" s="351" t="s">
        <v>38</v>
      </c>
      <c r="D260" s="351" t="s">
        <v>548</v>
      </c>
      <c r="E260" s="352" t="s">
        <v>549</v>
      </c>
      <c r="F260" s="312"/>
      <c r="G260" s="312">
        <v>1540</v>
      </c>
      <c r="H260" s="312">
        <v>1540</v>
      </c>
    </row>
    <row r="261" spans="1:8" s="289" customFormat="1" ht="11.25">
      <c r="A261" s="302" t="s">
        <v>634</v>
      </c>
      <c r="B261" s="351" t="s">
        <v>500</v>
      </c>
      <c r="C261" s="351" t="s">
        <v>38</v>
      </c>
      <c r="D261" s="351" t="s">
        <v>577</v>
      </c>
      <c r="E261" s="372" t="s">
        <v>578</v>
      </c>
      <c r="F261" s="312"/>
      <c r="G261" s="312">
        <v>1500</v>
      </c>
      <c r="H261" s="312">
        <v>1500</v>
      </c>
    </row>
    <row r="262" spans="1:8" s="276" customFormat="1" ht="11.25">
      <c r="A262" s="294">
        <v>312</v>
      </c>
      <c r="B262" s="294" t="s">
        <v>500</v>
      </c>
      <c r="C262" s="294" t="s">
        <v>556</v>
      </c>
      <c r="D262" s="294"/>
      <c r="E262" s="324" t="s">
        <v>557</v>
      </c>
      <c r="F262" s="297">
        <v>7151</v>
      </c>
      <c r="G262" s="297">
        <v>4983</v>
      </c>
      <c r="H262" s="297">
        <v>12134</v>
      </c>
    </row>
    <row r="263" spans="1:8" s="289" customFormat="1" ht="22.5">
      <c r="A263" s="298">
        <v>312</v>
      </c>
      <c r="B263" s="298" t="s">
        <v>500</v>
      </c>
      <c r="C263" s="298" t="s">
        <v>639</v>
      </c>
      <c r="D263" s="298"/>
      <c r="E263" s="321" t="s">
        <v>640</v>
      </c>
      <c r="F263" s="301">
        <v>2500</v>
      </c>
      <c r="G263" s="301">
        <v>5533</v>
      </c>
      <c r="H263" s="301">
        <v>8033</v>
      </c>
    </row>
    <row r="264" spans="1:8" s="289" customFormat="1" ht="11.25">
      <c r="A264" s="302">
        <v>312</v>
      </c>
      <c r="B264" s="302" t="s">
        <v>500</v>
      </c>
      <c r="C264" s="302" t="s">
        <v>639</v>
      </c>
      <c r="D264" s="302" t="s">
        <v>548</v>
      </c>
      <c r="E264" s="325" t="s">
        <v>549</v>
      </c>
      <c r="F264" s="312">
        <v>2500</v>
      </c>
      <c r="G264" s="312">
        <v>5533</v>
      </c>
      <c r="H264" s="312">
        <v>8033</v>
      </c>
    </row>
    <row r="265" spans="1:8" s="276" customFormat="1" ht="33.75">
      <c r="A265" s="298">
        <v>312</v>
      </c>
      <c r="B265" s="298" t="s">
        <v>500</v>
      </c>
      <c r="C265" s="298" t="s">
        <v>585</v>
      </c>
      <c r="D265" s="298"/>
      <c r="E265" s="316" t="s">
        <v>682</v>
      </c>
      <c r="F265" s="301">
        <v>4651</v>
      </c>
      <c r="G265" s="301">
        <v>-550</v>
      </c>
      <c r="H265" s="301">
        <v>4101</v>
      </c>
    </row>
    <row r="266" spans="1:8" s="276" customFormat="1" ht="11.25">
      <c r="A266" s="302">
        <v>312</v>
      </c>
      <c r="B266" s="302" t="s">
        <v>500</v>
      </c>
      <c r="C266" s="302" t="s">
        <v>585</v>
      </c>
      <c r="D266" s="302" t="s">
        <v>577</v>
      </c>
      <c r="E266" s="325" t="s">
        <v>578</v>
      </c>
      <c r="F266" s="312">
        <v>4651</v>
      </c>
      <c r="G266" s="312">
        <v>-550</v>
      </c>
      <c r="H266" s="312">
        <v>4101</v>
      </c>
    </row>
    <row r="267" spans="1:8" s="314" customFormat="1" ht="10.5">
      <c r="A267" s="290">
        <v>312</v>
      </c>
      <c r="B267" s="290" t="s">
        <v>502</v>
      </c>
      <c r="C267" s="290"/>
      <c r="D267" s="290"/>
      <c r="E267" s="292" t="s">
        <v>503</v>
      </c>
      <c r="F267" s="293">
        <v>91888.4</v>
      </c>
      <c r="G267" s="293">
        <v>-976.8</v>
      </c>
      <c r="H267" s="293">
        <v>90911.6</v>
      </c>
    </row>
    <row r="268" spans="1:8" s="276" customFormat="1" ht="11.25">
      <c r="A268" s="294" t="s">
        <v>634</v>
      </c>
      <c r="B268" s="294" t="s">
        <v>502</v>
      </c>
      <c r="C268" s="294" t="s">
        <v>607</v>
      </c>
      <c r="D268" s="294"/>
      <c r="E268" s="324" t="s">
        <v>40</v>
      </c>
      <c r="F268" s="297">
        <v>863.6</v>
      </c>
      <c r="G268" s="297">
        <v>-863.6</v>
      </c>
      <c r="H268" s="297">
        <v>0</v>
      </c>
    </row>
    <row r="269" spans="1:8" s="276" customFormat="1" ht="33.75">
      <c r="A269" s="298" t="s">
        <v>634</v>
      </c>
      <c r="B269" s="298" t="s">
        <v>502</v>
      </c>
      <c r="C269" s="298" t="s">
        <v>609</v>
      </c>
      <c r="D269" s="298"/>
      <c r="E269" s="316" t="s">
        <v>610</v>
      </c>
      <c r="F269" s="301">
        <v>863.6</v>
      </c>
      <c r="G269" s="301">
        <v>-863.6</v>
      </c>
      <c r="H269" s="301">
        <v>0</v>
      </c>
    </row>
    <row r="270" spans="1:8" s="276" customFormat="1" ht="22.5">
      <c r="A270" s="302" t="s">
        <v>634</v>
      </c>
      <c r="B270" s="302" t="s">
        <v>502</v>
      </c>
      <c r="C270" s="302" t="s">
        <v>41</v>
      </c>
      <c r="D270" s="302"/>
      <c r="E270" s="325" t="s">
        <v>42</v>
      </c>
      <c r="F270" s="312">
        <v>863.6</v>
      </c>
      <c r="G270" s="312">
        <v>-863.6</v>
      </c>
      <c r="H270" s="312">
        <v>0</v>
      </c>
    </row>
    <row r="271" spans="1:8" s="276" customFormat="1" ht="11.25">
      <c r="A271" s="302" t="s">
        <v>634</v>
      </c>
      <c r="B271" s="302" t="s">
        <v>502</v>
      </c>
      <c r="C271" s="302" t="s">
        <v>41</v>
      </c>
      <c r="D271" s="302" t="s">
        <v>548</v>
      </c>
      <c r="E271" s="325" t="s">
        <v>549</v>
      </c>
      <c r="F271" s="312">
        <v>863.6</v>
      </c>
      <c r="G271" s="312">
        <v>-863.6</v>
      </c>
      <c r="H271" s="312">
        <v>0</v>
      </c>
    </row>
    <row r="272" spans="1:8" s="276" customFormat="1" ht="11.25">
      <c r="A272" s="294">
        <v>312</v>
      </c>
      <c r="B272" s="294" t="s">
        <v>502</v>
      </c>
      <c r="C272" s="294" t="s">
        <v>43</v>
      </c>
      <c r="D272" s="294"/>
      <c r="E272" s="324" t="s">
        <v>503</v>
      </c>
      <c r="F272" s="297">
        <v>84964.8</v>
      </c>
      <c r="G272" s="297">
        <v>-236</v>
      </c>
      <c r="H272" s="297">
        <v>84728.8</v>
      </c>
    </row>
    <row r="273" spans="1:8" s="276" customFormat="1" ht="11.25">
      <c r="A273" s="298">
        <v>312</v>
      </c>
      <c r="B273" s="298" t="s">
        <v>502</v>
      </c>
      <c r="C273" s="298" t="s">
        <v>44</v>
      </c>
      <c r="D273" s="298"/>
      <c r="E273" s="321" t="s">
        <v>45</v>
      </c>
      <c r="F273" s="301">
        <v>30188.2</v>
      </c>
      <c r="G273" s="301">
        <v>0</v>
      </c>
      <c r="H273" s="301">
        <v>30188.2</v>
      </c>
    </row>
    <row r="274" spans="1:8" s="276" customFormat="1" ht="22.5">
      <c r="A274" s="302">
        <v>312</v>
      </c>
      <c r="B274" s="302" t="s">
        <v>502</v>
      </c>
      <c r="C274" s="302" t="s">
        <v>44</v>
      </c>
      <c r="D274" s="302" t="s">
        <v>630</v>
      </c>
      <c r="E274" s="340" t="s">
        <v>631</v>
      </c>
      <c r="F274" s="312">
        <v>29188.2</v>
      </c>
      <c r="G274" s="312">
        <v>0</v>
      </c>
      <c r="H274" s="312">
        <v>29188.2</v>
      </c>
    </row>
    <row r="275" spans="1:8" s="276" customFormat="1" ht="11.25">
      <c r="A275" s="302">
        <v>312</v>
      </c>
      <c r="B275" s="302" t="s">
        <v>502</v>
      </c>
      <c r="C275" s="302" t="s">
        <v>44</v>
      </c>
      <c r="D275" s="302" t="s">
        <v>637</v>
      </c>
      <c r="E275" s="325" t="s">
        <v>638</v>
      </c>
      <c r="F275" s="312">
        <v>1000</v>
      </c>
      <c r="G275" s="312">
        <v>0</v>
      </c>
      <c r="H275" s="312">
        <v>1000</v>
      </c>
    </row>
    <row r="276" spans="1:8" s="276" customFormat="1" ht="11.25">
      <c r="A276" s="298">
        <v>312</v>
      </c>
      <c r="B276" s="298" t="s">
        <v>502</v>
      </c>
      <c r="C276" s="298" t="s">
        <v>46</v>
      </c>
      <c r="D276" s="298"/>
      <c r="E276" s="321" t="s">
        <v>47</v>
      </c>
      <c r="F276" s="301">
        <v>36</v>
      </c>
      <c r="G276" s="301">
        <v>0</v>
      </c>
      <c r="H276" s="301">
        <v>36</v>
      </c>
    </row>
    <row r="277" spans="1:8" s="276" customFormat="1" ht="11.25">
      <c r="A277" s="302">
        <v>312</v>
      </c>
      <c r="B277" s="302" t="s">
        <v>502</v>
      </c>
      <c r="C277" s="302" t="s">
        <v>46</v>
      </c>
      <c r="D277" s="302" t="s">
        <v>656</v>
      </c>
      <c r="E277" s="325" t="s">
        <v>657</v>
      </c>
      <c r="F277" s="312">
        <v>36</v>
      </c>
      <c r="G277" s="312">
        <v>0</v>
      </c>
      <c r="H277" s="312">
        <v>36</v>
      </c>
    </row>
    <row r="278" spans="1:8" s="276" customFormat="1" ht="22.5">
      <c r="A278" s="298">
        <v>312</v>
      </c>
      <c r="B278" s="298" t="s">
        <v>502</v>
      </c>
      <c r="C278" s="298" t="s">
        <v>48</v>
      </c>
      <c r="D278" s="298"/>
      <c r="E278" s="316" t="s">
        <v>49</v>
      </c>
      <c r="F278" s="301">
        <v>54740.6</v>
      </c>
      <c r="G278" s="301">
        <v>-236</v>
      </c>
      <c r="H278" s="301">
        <v>54504.6</v>
      </c>
    </row>
    <row r="279" spans="1:8" s="276" customFormat="1" ht="22.5">
      <c r="A279" s="302">
        <v>312</v>
      </c>
      <c r="B279" s="302" t="s">
        <v>502</v>
      </c>
      <c r="C279" s="302" t="s">
        <v>48</v>
      </c>
      <c r="D279" s="302" t="s">
        <v>630</v>
      </c>
      <c r="E279" s="340" t="s">
        <v>631</v>
      </c>
      <c r="F279" s="312">
        <v>54740.6</v>
      </c>
      <c r="G279" s="312">
        <v>-236</v>
      </c>
      <c r="H279" s="312">
        <v>54504.6</v>
      </c>
    </row>
    <row r="280" spans="1:8" s="276" customFormat="1" ht="11.25">
      <c r="A280" s="294">
        <v>312</v>
      </c>
      <c r="B280" s="294" t="s">
        <v>502</v>
      </c>
      <c r="C280" s="294" t="s">
        <v>556</v>
      </c>
      <c r="D280" s="294"/>
      <c r="E280" s="324" t="s">
        <v>557</v>
      </c>
      <c r="F280" s="297">
        <v>6060</v>
      </c>
      <c r="G280" s="297">
        <v>122.8</v>
      </c>
      <c r="H280" s="297">
        <v>6182.8</v>
      </c>
    </row>
    <row r="281" spans="1:8" s="276" customFormat="1" ht="22.5">
      <c r="A281" s="298">
        <v>312</v>
      </c>
      <c r="B281" s="298" t="s">
        <v>502</v>
      </c>
      <c r="C281" s="298" t="s">
        <v>666</v>
      </c>
      <c r="D281" s="298"/>
      <c r="E281" s="316" t="s">
        <v>667</v>
      </c>
      <c r="F281" s="301">
        <v>6060</v>
      </c>
      <c r="G281" s="301">
        <v>122.8</v>
      </c>
      <c r="H281" s="301">
        <v>6182.8</v>
      </c>
    </row>
    <row r="282" spans="1:8" s="276" customFormat="1" ht="11.25">
      <c r="A282" s="302" t="s">
        <v>634</v>
      </c>
      <c r="B282" s="302" t="s">
        <v>502</v>
      </c>
      <c r="C282" s="302" t="s">
        <v>666</v>
      </c>
      <c r="D282" s="302" t="s">
        <v>656</v>
      </c>
      <c r="E282" s="340" t="s">
        <v>657</v>
      </c>
      <c r="F282" s="312">
        <v>400</v>
      </c>
      <c r="G282" s="312">
        <v>0</v>
      </c>
      <c r="H282" s="312">
        <v>400</v>
      </c>
    </row>
    <row r="283" spans="1:8" s="276" customFormat="1" ht="11.25">
      <c r="A283" s="302">
        <v>312</v>
      </c>
      <c r="B283" s="302" t="s">
        <v>502</v>
      </c>
      <c r="C283" s="302" t="s">
        <v>666</v>
      </c>
      <c r="D283" s="302" t="s">
        <v>637</v>
      </c>
      <c r="E283" s="325" t="s">
        <v>638</v>
      </c>
      <c r="F283" s="312">
        <v>970</v>
      </c>
      <c r="G283" s="312">
        <v>0</v>
      </c>
      <c r="H283" s="312">
        <v>970</v>
      </c>
    </row>
    <row r="284" spans="1:8" s="276" customFormat="1" ht="11.25">
      <c r="A284" s="302">
        <v>312</v>
      </c>
      <c r="B284" s="302" t="s">
        <v>502</v>
      </c>
      <c r="C284" s="302" t="s">
        <v>666</v>
      </c>
      <c r="D284" s="302" t="s">
        <v>548</v>
      </c>
      <c r="E284" s="325" t="s">
        <v>549</v>
      </c>
      <c r="F284" s="312">
        <v>4690</v>
      </c>
      <c r="G284" s="312">
        <v>122.8</v>
      </c>
      <c r="H284" s="312">
        <v>4812.8</v>
      </c>
    </row>
    <row r="285" spans="1:8" s="314" customFormat="1" ht="10.5">
      <c r="A285" s="317" t="s">
        <v>634</v>
      </c>
      <c r="B285" s="317" t="s">
        <v>339</v>
      </c>
      <c r="C285" s="317"/>
      <c r="D285" s="317"/>
      <c r="E285" s="318" t="s">
        <v>504</v>
      </c>
      <c r="F285" s="288">
        <v>12700</v>
      </c>
      <c r="G285" s="288">
        <v>6530</v>
      </c>
      <c r="H285" s="288">
        <v>19230</v>
      </c>
    </row>
    <row r="286" spans="1:8" s="314" customFormat="1" ht="10.5">
      <c r="A286" s="290" t="s">
        <v>634</v>
      </c>
      <c r="B286" s="290" t="s">
        <v>505</v>
      </c>
      <c r="C286" s="290"/>
      <c r="D286" s="290"/>
      <c r="E286" s="292" t="s">
        <v>506</v>
      </c>
      <c r="F286" s="293">
        <v>12700</v>
      </c>
      <c r="G286" s="293">
        <v>6530</v>
      </c>
      <c r="H286" s="293">
        <v>19230</v>
      </c>
    </row>
    <row r="287" spans="1:8" s="276" customFormat="1" ht="11.25">
      <c r="A287" s="294">
        <v>312</v>
      </c>
      <c r="B287" s="294" t="s">
        <v>505</v>
      </c>
      <c r="C287" s="294" t="s">
        <v>579</v>
      </c>
      <c r="D287" s="294"/>
      <c r="E287" s="324" t="s">
        <v>580</v>
      </c>
      <c r="F287" s="297">
        <v>10000</v>
      </c>
      <c r="G287" s="297">
        <v>5800</v>
      </c>
      <c r="H287" s="297">
        <v>15800</v>
      </c>
    </row>
    <row r="288" spans="1:8" s="276" customFormat="1" ht="22.5">
      <c r="A288" s="298">
        <v>312</v>
      </c>
      <c r="B288" s="298" t="s">
        <v>505</v>
      </c>
      <c r="C288" s="298" t="s">
        <v>50</v>
      </c>
      <c r="D288" s="298"/>
      <c r="E288" s="321" t="s">
        <v>51</v>
      </c>
      <c r="F288" s="301">
        <v>10000</v>
      </c>
      <c r="G288" s="301">
        <v>5800</v>
      </c>
      <c r="H288" s="301">
        <v>15800</v>
      </c>
    </row>
    <row r="289" spans="1:8" s="276" customFormat="1" ht="33.75">
      <c r="A289" s="302">
        <v>312</v>
      </c>
      <c r="B289" s="302" t="s">
        <v>505</v>
      </c>
      <c r="C289" s="302" t="s">
        <v>50</v>
      </c>
      <c r="D289" s="302" t="s">
        <v>583</v>
      </c>
      <c r="E289" s="340" t="s">
        <v>584</v>
      </c>
      <c r="F289" s="312">
        <v>10000</v>
      </c>
      <c r="G289" s="312">
        <v>5800</v>
      </c>
      <c r="H289" s="312">
        <v>15800</v>
      </c>
    </row>
    <row r="290" spans="1:8" s="276" customFormat="1" ht="11.25">
      <c r="A290" s="294" t="s">
        <v>634</v>
      </c>
      <c r="B290" s="346" t="s">
        <v>505</v>
      </c>
      <c r="C290" s="346" t="s">
        <v>607</v>
      </c>
      <c r="D290" s="346"/>
      <c r="E290" s="347" t="s">
        <v>608</v>
      </c>
      <c r="F290" s="297"/>
      <c r="G290" s="297">
        <v>960</v>
      </c>
      <c r="H290" s="297">
        <v>960</v>
      </c>
    </row>
    <row r="291" spans="1:8" s="276" customFormat="1" ht="56.25">
      <c r="A291" s="298" t="s">
        <v>634</v>
      </c>
      <c r="B291" s="348" t="s">
        <v>505</v>
      </c>
      <c r="C291" s="348" t="s">
        <v>38</v>
      </c>
      <c r="D291" s="348"/>
      <c r="E291" s="373" t="s">
        <v>39</v>
      </c>
      <c r="F291" s="301"/>
      <c r="G291" s="301">
        <v>960</v>
      </c>
      <c r="H291" s="301">
        <v>960</v>
      </c>
    </row>
    <row r="292" spans="1:8" s="276" customFormat="1" ht="11.25">
      <c r="A292" s="302" t="s">
        <v>634</v>
      </c>
      <c r="B292" s="302" t="s">
        <v>505</v>
      </c>
      <c r="C292" s="302" t="s">
        <v>38</v>
      </c>
      <c r="D292" s="302" t="s">
        <v>577</v>
      </c>
      <c r="E292" s="340" t="s">
        <v>578</v>
      </c>
      <c r="F292" s="312"/>
      <c r="G292" s="312">
        <v>960</v>
      </c>
      <c r="H292" s="312">
        <v>960</v>
      </c>
    </row>
    <row r="293" spans="1:8" s="276" customFormat="1" ht="11.25">
      <c r="A293" s="294">
        <v>312</v>
      </c>
      <c r="B293" s="294" t="s">
        <v>505</v>
      </c>
      <c r="C293" s="294" t="s">
        <v>556</v>
      </c>
      <c r="D293" s="294"/>
      <c r="E293" s="324" t="s">
        <v>557</v>
      </c>
      <c r="F293" s="297">
        <v>2700</v>
      </c>
      <c r="G293" s="297">
        <v>-230</v>
      </c>
      <c r="H293" s="297">
        <v>2470</v>
      </c>
    </row>
    <row r="294" spans="1:8" s="276" customFormat="1" ht="33.75">
      <c r="A294" s="298">
        <v>312</v>
      </c>
      <c r="B294" s="298" t="s">
        <v>505</v>
      </c>
      <c r="C294" s="298" t="s">
        <v>585</v>
      </c>
      <c r="D294" s="298"/>
      <c r="E294" s="316" t="s">
        <v>682</v>
      </c>
      <c r="F294" s="301">
        <v>2700</v>
      </c>
      <c r="G294" s="301">
        <v>-230</v>
      </c>
      <c r="H294" s="301">
        <v>2470</v>
      </c>
    </row>
    <row r="295" spans="1:8" s="276" customFormat="1" ht="11.25">
      <c r="A295" s="302">
        <v>312</v>
      </c>
      <c r="B295" s="302" t="s">
        <v>505</v>
      </c>
      <c r="C295" s="302" t="s">
        <v>585</v>
      </c>
      <c r="D295" s="302" t="s">
        <v>577</v>
      </c>
      <c r="E295" s="325" t="s">
        <v>578</v>
      </c>
      <c r="F295" s="312">
        <v>2700</v>
      </c>
      <c r="G295" s="312">
        <v>-230</v>
      </c>
      <c r="H295" s="312">
        <v>2470</v>
      </c>
    </row>
    <row r="296" spans="1:8" s="314" customFormat="1" ht="10.5">
      <c r="A296" s="317">
        <v>312</v>
      </c>
      <c r="B296" s="317" t="s">
        <v>516</v>
      </c>
      <c r="C296" s="317"/>
      <c r="D296" s="317"/>
      <c r="E296" s="318" t="s">
        <v>517</v>
      </c>
      <c r="F296" s="231">
        <v>104954.4</v>
      </c>
      <c r="G296" s="231">
        <v>-18600</v>
      </c>
      <c r="H296" s="231">
        <v>86354.4</v>
      </c>
    </row>
    <row r="297" spans="1:8" s="314" customFormat="1" ht="10.5">
      <c r="A297" s="290">
        <v>312</v>
      </c>
      <c r="B297" s="290" t="s">
        <v>520</v>
      </c>
      <c r="C297" s="290"/>
      <c r="D297" s="290"/>
      <c r="E297" s="292" t="s">
        <v>521</v>
      </c>
      <c r="F297" s="293">
        <v>104954.4</v>
      </c>
      <c r="G297" s="293">
        <v>-18600</v>
      </c>
      <c r="H297" s="293">
        <v>86354.4</v>
      </c>
    </row>
    <row r="298" spans="1:8" s="276" customFormat="1" ht="11.25">
      <c r="A298" s="294">
        <v>312</v>
      </c>
      <c r="B298" s="294" t="s">
        <v>520</v>
      </c>
      <c r="C298" s="294" t="s">
        <v>592</v>
      </c>
      <c r="D298" s="294"/>
      <c r="E298" s="324" t="s">
        <v>593</v>
      </c>
      <c r="F298" s="297">
        <v>104954.4</v>
      </c>
      <c r="G298" s="297">
        <v>-18600</v>
      </c>
      <c r="H298" s="297">
        <v>86354.4</v>
      </c>
    </row>
    <row r="299" spans="1:8" s="276" customFormat="1" ht="45">
      <c r="A299" s="298">
        <v>312</v>
      </c>
      <c r="B299" s="298" t="s">
        <v>520</v>
      </c>
      <c r="C299" s="298" t="s">
        <v>52</v>
      </c>
      <c r="D299" s="298"/>
      <c r="E299" s="300" t="s">
        <v>53</v>
      </c>
      <c r="F299" s="301">
        <v>746.7</v>
      </c>
      <c r="G299" s="301">
        <v>0</v>
      </c>
      <c r="H299" s="301">
        <v>746.7</v>
      </c>
    </row>
    <row r="300" spans="1:8" s="276" customFormat="1" ht="33.75">
      <c r="A300" s="302">
        <v>312</v>
      </c>
      <c r="B300" s="302" t="s">
        <v>520</v>
      </c>
      <c r="C300" s="302" t="s">
        <v>54</v>
      </c>
      <c r="D300" s="302"/>
      <c r="E300" s="340" t="s">
        <v>55</v>
      </c>
      <c r="F300" s="312">
        <v>746.7</v>
      </c>
      <c r="G300" s="312">
        <v>0</v>
      </c>
      <c r="H300" s="312">
        <v>746.7</v>
      </c>
    </row>
    <row r="301" spans="1:8" s="276" customFormat="1" ht="11.25">
      <c r="A301" s="302">
        <v>312</v>
      </c>
      <c r="B301" s="302" t="s">
        <v>520</v>
      </c>
      <c r="C301" s="302" t="s">
        <v>54</v>
      </c>
      <c r="D301" s="302" t="s">
        <v>554</v>
      </c>
      <c r="E301" s="325" t="s">
        <v>555</v>
      </c>
      <c r="F301" s="312">
        <v>746.7</v>
      </c>
      <c r="G301" s="312">
        <v>0</v>
      </c>
      <c r="H301" s="312">
        <v>746.7</v>
      </c>
    </row>
    <row r="302" spans="1:8" s="276" customFormat="1" ht="11.25">
      <c r="A302" s="298">
        <v>312</v>
      </c>
      <c r="B302" s="298" t="s">
        <v>520</v>
      </c>
      <c r="C302" s="298" t="s">
        <v>56</v>
      </c>
      <c r="D302" s="298"/>
      <c r="E302" s="321" t="s">
        <v>57</v>
      </c>
      <c r="F302" s="301">
        <v>104207.7</v>
      </c>
      <c r="G302" s="301">
        <v>-18600</v>
      </c>
      <c r="H302" s="301">
        <v>85607.7</v>
      </c>
    </row>
    <row r="303" spans="1:8" s="276" customFormat="1" ht="11.25">
      <c r="A303" s="302">
        <v>312</v>
      </c>
      <c r="B303" s="302" t="s">
        <v>520</v>
      </c>
      <c r="C303" s="302" t="s">
        <v>56</v>
      </c>
      <c r="D303" s="302" t="s">
        <v>554</v>
      </c>
      <c r="E303" s="325" t="s">
        <v>555</v>
      </c>
      <c r="F303" s="312">
        <v>104207.7</v>
      </c>
      <c r="G303" s="312">
        <v>-18600</v>
      </c>
      <c r="H303" s="312">
        <v>85607.7</v>
      </c>
    </row>
    <row r="304" spans="1:8" s="289" customFormat="1" ht="39.75" customHeight="1">
      <c r="A304" s="307" t="s">
        <v>58</v>
      </c>
      <c r="B304" s="307"/>
      <c r="C304" s="307"/>
      <c r="D304" s="307"/>
      <c r="E304" s="307"/>
      <c r="F304" s="374">
        <v>903163.4</v>
      </c>
      <c r="G304" s="374">
        <v>132476.5</v>
      </c>
      <c r="H304" s="374">
        <v>1035639.9</v>
      </c>
    </row>
    <row r="305" spans="1:8" s="289" customFormat="1" ht="10.5">
      <c r="A305" s="356">
        <v>312</v>
      </c>
      <c r="B305" s="317" t="s">
        <v>339</v>
      </c>
      <c r="C305" s="356"/>
      <c r="D305" s="356"/>
      <c r="E305" s="375" t="s">
        <v>504</v>
      </c>
      <c r="F305" s="288">
        <v>9845.8</v>
      </c>
      <c r="G305" s="288">
        <v>0</v>
      </c>
      <c r="H305" s="288">
        <v>9845.8</v>
      </c>
    </row>
    <row r="306" spans="1:8" s="289" customFormat="1" ht="10.5">
      <c r="A306" s="357">
        <v>312</v>
      </c>
      <c r="B306" s="290" t="s">
        <v>511</v>
      </c>
      <c r="C306" s="357"/>
      <c r="D306" s="357"/>
      <c r="E306" s="376" t="s">
        <v>512</v>
      </c>
      <c r="F306" s="293">
        <v>9845.8</v>
      </c>
      <c r="G306" s="293">
        <v>0</v>
      </c>
      <c r="H306" s="293">
        <v>9845.8</v>
      </c>
    </row>
    <row r="307" spans="1:8" s="289" customFormat="1" ht="11.25">
      <c r="A307" s="377">
        <v>312</v>
      </c>
      <c r="B307" s="294" t="s">
        <v>511</v>
      </c>
      <c r="C307" s="294" t="s">
        <v>556</v>
      </c>
      <c r="D307" s="377"/>
      <c r="E307" s="378" t="s">
        <v>557</v>
      </c>
      <c r="F307" s="297">
        <v>9845.8</v>
      </c>
      <c r="G307" s="297">
        <v>0</v>
      </c>
      <c r="H307" s="297">
        <v>9845.8</v>
      </c>
    </row>
    <row r="308" spans="1:8" s="289" customFormat="1" ht="11.25">
      <c r="A308" s="379">
        <v>312</v>
      </c>
      <c r="B308" s="298" t="s">
        <v>511</v>
      </c>
      <c r="C308" s="298" t="s">
        <v>59</v>
      </c>
      <c r="D308" s="379"/>
      <c r="E308" s="380" t="s">
        <v>60</v>
      </c>
      <c r="F308" s="301">
        <v>9845.8</v>
      </c>
      <c r="G308" s="301">
        <v>0</v>
      </c>
      <c r="H308" s="301">
        <v>9845.8</v>
      </c>
    </row>
    <row r="309" spans="1:8" s="289" customFormat="1" ht="22.5">
      <c r="A309" s="381">
        <v>312</v>
      </c>
      <c r="B309" s="302" t="s">
        <v>511</v>
      </c>
      <c r="C309" s="302" t="s">
        <v>59</v>
      </c>
      <c r="D309" s="302" t="s">
        <v>630</v>
      </c>
      <c r="E309" s="382" t="s">
        <v>631</v>
      </c>
      <c r="F309" s="312">
        <v>9845.8</v>
      </c>
      <c r="G309" s="312">
        <v>0</v>
      </c>
      <c r="H309" s="312">
        <v>9845.8</v>
      </c>
    </row>
    <row r="310" spans="1:8" s="289" customFormat="1" ht="10.5">
      <c r="A310" s="309">
        <v>312</v>
      </c>
      <c r="B310" s="317" t="s">
        <v>516</v>
      </c>
      <c r="C310" s="309"/>
      <c r="D310" s="309"/>
      <c r="E310" s="287" t="s">
        <v>517</v>
      </c>
      <c r="F310" s="288">
        <v>1683.4</v>
      </c>
      <c r="G310" s="288">
        <v>0</v>
      </c>
      <c r="H310" s="288">
        <v>1683.4</v>
      </c>
    </row>
    <row r="311" spans="1:8" s="289" customFormat="1" ht="10.5">
      <c r="A311" s="291">
        <v>312</v>
      </c>
      <c r="B311" s="290" t="s">
        <v>520</v>
      </c>
      <c r="C311" s="291"/>
      <c r="D311" s="291"/>
      <c r="E311" s="292" t="s">
        <v>521</v>
      </c>
      <c r="F311" s="293">
        <v>954.8</v>
      </c>
      <c r="G311" s="293">
        <v>0</v>
      </c>
      <c r="H311" s="293">
        <v>954.8</v>
      </c>
    </row>
    <row r="312" spans="1:8" s="276" customFormat="1" ht="11.25">
      <c r="A312" s="294" t="s">
        <v>634</v>
      </c>
      <c r="B312" s="294" t="s">
        <v>520</v>
      </c>
      <c r="C312" s="294" t="s">
        <v>556</v>
      </c>
      <c r="D312" s="294"/>
      <c r="E312" s="324" t="s">
        <v>557</v>
      </c>
      <c r="F312" s="297">
        <v>954.8</v>
      </c>
      <c r="G312" s="297">
        <v>0</v>
      </c>
      <c r="H312" s="297">
        <v>954.8</v>
      </c>
    </row>
    <row r="313" spans="1:8" s="276" customFormat="1" ht="22.5">
      <c r="A313" s="298" t="s">
        <v>634</v>
      </c>
      <c r="B313" s="298" t="s">
        <v>520</v>
      </c>
      <c r="C313" s="298" t="s">
        <v>61</v>
      </c>
      <c r="D313" s="298"/>
      <c r="E313" s="300" t="s">
        <v>62</v>
      </c>
      <c r="F313" s="301">
        <v>954.8</v>
      </c>
      <c r="G313" s="301">
        <v>0</v>
      </c>
      <c r="H313" s="301">
        <v>954.8</v>
      </c>
    </row>
    <row r="314" spans="1:8" s="276" customFormat="1" ht="11.25">
      <c r="A314" s="302" t="s">
        <v>634</v>
      </c>
      <c r="B314" s="302" t="s">
        <v>520</v>
      </c>
      <c r="C314" s="302" t="s">
        <v>61</v>
      </c>
      <c r="D314" s="302" t="s">
        <v>554</v>
      </c>
      <c r="E314" s="304" t="s">
        <v>555</v>
      </c>
      <c r="F314" s="312">
        <v>216.8</v>
      </c>
      <c r="G314" s="312">
        <v>0</v>
      </c>
      <c r="H314" s="312">
        <v>216.8</v>
      </c>
    </row>
    <row r="315" spans="1:8" s="276" customFormat="1" ht="33.75">
      <c r="A315" s="302" t="s">
        <v>634</v>
      </c>
      <c r="B315" s="302" t="s">
        <v>520</v>
      </c>
      <c r="C315" s="302" t="s">
        <v>63</v>
      </c>
      <c r="D315" s="302"/>
      <c r="E315" s="304" t="s">
        <v>64</v>
      </c>
      <c r="F315" s="312">
        <v>30</v>
      </c>
      <c r="G315" s="312">
        <v>0</v>
      </c>
      <c r="H315" s="312">
        <v>30</v>
      </c>
    </row>
    <row r="316" spans="1:8" s="276" customFormat="1" ht="11.25">
      <c r="A316" s="302" t="s">
        <v>634</v>
      </c>
      <c r="B316" s="302" t="s">
        <v>520</v>
      </c>
      <c r="C316" s="302" t="s">
        <v>63</v>
      </c>
      <c r="D316" s="302" t="s">
        <v>643</v>
      </c>
      <c r="E316" s="304" t="s">
        <v>644</v>
      </c>
      <c r="F316" s="312">
        <v>30</v>
      </c>
      <c r="G316" s="312">
        <v>0</v>
      </c>
      <c r="H316" s="312">
        <v>30</v>
      </c>
    </row>
    <row r="317" spans="1:8" s="276" customFormat="1" ht="11.25">
      <c r="A317" s="302" t="s">
        <v>634</v>
      </c>
      <c r="B317" s="302" t="s">
        <v>520</v>
      </c>
      <c r="C317" s="302" t="s">
        <v>65</v>
      </c>
      <c r="D317" s="302"/>
      <c r="E317" s="304" t="s">
        <v>66</v>
      </c>
      <c r="F317" s="312">
        <v>60</v>
      </c>
      <c r="G317" s="312">
        <v>0</v>
      </c>
      <c r="H317" s="312">
        <v>60</v>
      </c>
    </row>
    <row r="318" spans="1:8" s="276" customFormat="1" ht="11.25">
      <c r="A318" s="302" t="s">
        <v>634</v>
      </c>
      <c r="B318" s="302" t="s">
        <v>520</v>
      </c>
      <c r="C318" s="302" t="s">
        <v>65</v>
      </c>
      <c r="D318" s="302" t="s">
        <v>643</v>
      </c>
      <c r="E318" s="304" t="s">
        <v>644</v>
      </c>
      <c r="F318" s="312">
        <v>60</v>
      </c>
      <c r="G318" s="312">
        <v>0</v>
      </c>
      <c r="H318" s="312">
        <v>60</v>
      </c>
    </row>
    <row r="319" spans="1:8" s="276" customFormat="1" ht="33.75">
      <c r="A319" s="302" t="s">
        <v>634</v>
      </c>
      <c r="B319" s="302" t="s">
        <v>520</v>
      </c>
      <c r="C319" s="302" t="s">
        <v>67</v>
      </c>
      <c r="D319" s="302"/>
      <c r="E319" s="304" t="s">
        <v>68</v>
      </c>
      <c r="F319" s="312">
        <v>648</v>
      </c>
      <c r="G319" s="312">
        <v>0</v>
      </c>
      <c r="H319" s="312">
        <v>648</v>
      </c>
    </row>
    <row r="320" spans="1:8" s="276" customFormat="1" ht="11.25">
      <c r="A320" s="302" t="s">
        <v>634</v>
      </c>
      <c r="B320" s="302" t="s">
        <v>520</v>
      </c>
      <c r="C320" s="302" t="s">
        <v>67</v>
      </c>
      <c r="D320" s="302" t="s">
        <v>643</v>
      </c>
      <c r="E320" s="304" t="s">
        <v>644</v>
      </c>
      <c r="F320" s="312">
        <v>648</v>
      </c>
      <c r="G320" s="312">
        <v>0</v>
      </c>
      <c r="H320" s="312">
        <v>648</v>
      </c>
    </row>
    <row r="321" spans="1:8" s="314" customFormat="1" ht="10.5">
      <c r="A321" s="290" t="s">
        <v>634</v>
      </c>
      <c r="B321" s="290" t="s">
        <v>524</v>
      </c>
      <c r="C321" s="290"/>
      <c r="D321" s="290"/>
      <c r="E321" s="292" t="s">
        <v>525</v>
      </c>
      <c r="F321" s="293">
        <v>728.6</v>
      </c>
      <c r="G321" s="293">
        <v>0</v>
      </c>
      <c r="H321" s="293">
        <v>728.6</v>
      </c>
    </row>
    <row r="322" spans="1:8" s="276" customFormat="1" ht="11.25">
      <c r="A322" s="294" t="s">
        <v>634</v>
      </c>
      <c r="B322" s="294" t="s">
        <v>524</v>
      </c>
      <c r="C322" s="294" t="s">
        <v>556</v>
      </c>
      <c r="D322" s="294"/>
      <c r="E322" s="324" t="s">
        <v>557</v>
      </c>
      <c r="F322" s="297">
        <v>728.6</v>
      </c>
      <c r="G322" s="297">
        <v>0</v>
      </c>
      <c r="H322" s="297">
        <v>728.6</v>
      </c>
    </row>
    <row r="323" spans="1:8" s="276" customFormat="1" ht="22.5">
      <c r="A323" s="298" t="s">
        <v>634</v>
      </c>
      <c r="B323" s="298" t="s">
        <v>524</v>
      </c>
      <c r="C323" s="298" t="s">
        <v>61</v>
      </c>
      <c r="D323" s="298"/>
      <c r="E323" s="321" t="s">
        <v>62</v>
      </c>
      <c r="F323" s="301">
        <v>728.6</v>
      </c>
      <c r="G323" s="301">
        <v>0</v>
      </c>
      <c r="H323" s="301">
        <v>728.6</v>
      </c>
    </row>
    <row r="324" spans="1:8" s="276" customFormat="1" ht="11.25">
      <c r="A324" s="302" t="s">
        <v>634</v>
      </c>
      <c r="B324" s="302" t="s">
        <v>524</v>
      </c>
      <c r="C324" s="302" t="s">
        <v>61</v>
      </c>
      <c r="D324" s="302" t="s">
        <v>656</v>
      </c>
      <c r="E324" s="325" t="s">
        <v>657</v>
      </c>
      <c r="F324" s="312">
        <v>534.8</v>
      </c>
      <c r="G324" s="312">
        <v>0</v>
      </c>
      <c r="H324" s="312">
        <v>534.8</v>
      </c>
    </row>
    <row r="325" spans="1:8" s="276" customFormat="1" ht="11.25">
      <c r="A325" s="302" t="s">
        <v>634</v>
      </c>
      <c r="B325" s="302" t="s">
        <v>524</v>
      </c>
      <c r="C325" s="302" t="s">
        <v>61</v>
      </c>
      <c r="D325" s="302" t="s">
        <v>560</v>
      </c>
      <c r="E325" s="325" t="s">
        <v>561</v>
      </c>
      <c r="F325" s="312">
        <v>193.8</v>
      </c>
      <c r="G325" s="312">
        <v>0</v>
      </c>
      <c r="H325" s="312">
        <v>193.8</v>
      </c>
    </row>
    <row r="326" spans="1:8" ht="14.25">
      <c r="A326" s="383" t="s">
        <v>69</v>
      </c>
      <c r="B326" s="383"/>
      <c r="C326" s="383"/>
      <c r="D326" s="383"/>
      <c r="E326" s="383"/>
      <c r="F326" s="384">
        <v>754682.5</v>
      </c>
      <c r="G326" s="384">
        <v>78687.5</v>
      </c>
      <c r="H326" s="384">
        <v>833370</v>
      </c>
    </row>
    <row r="327" spans="1:8" ht="11.25">
      <c r="A327" s="309" t="s">
        <v>634</v>
      </c>
      <c r="B327" s="317" t="s">
        <v>339</v>
      </c>
      <c r="C327" s="309"/>
      <c r="D327" s="309"/>
      <c r="E327" s="318" t="s">
        <v>504</v>
      </c>
      <c r="F327" s="231">
        <v>730625.2</v>
      </c>
      <c r="G327" s="231">
        <v>78618.1</v>
      </c>
      <c r="H327" s="231">
        <v>809243.3</v>
      </c>
    </row>
    <row r="328" spans="1:8" ht="11.25">
      <c r="A328" s="291" t="s">
        <v>634</v>
      </c>
      <c r="B328" s="290" t="s">
        <v>505</v>
      </c>
      <c r="C328" s="290"/>
      <c r="D328" s="290"/>
      <c r="E328" s="353" t="s">
        <v>506</v>
      </c>
      <c r="F328" s="293">
        <v>309855</v>
      </c>
      <c r="G328" s="293">
        <v>25603.8</v>
      </c>
      <c r="H328" s="293">
        <v>335458.8</v>
      </c>
    </row>
    <row r="329" spans="1:8" ht="11.25">
      <c r="A329" s="295">
        <v>312</v>
      </c>
      <c r="B329" s="294" t="s">
        <v>505</v>
      </c>
      <c r="C329" s="294" t="s">
        <v>70</v>
      </c>
      <c r="D329" s="294"/>
      <c r="E329" s="319" t="s">
        <v>71</v>
      </c>
      <c r="F329" s="297">
        <v>2494.5</v>
      </c>
      <c r="G329" s="297">
        <v>493.4</v>
      </c>
      <c r="H329" s="297">
        <v>2987.9</v>
      </c>
    </row>
    <row r="330" spans="1:8" ht="11.25">
      <c r="A330" s="299">
        <v>312</v>
      </c>
      <c r="B330" s="298" t="s">
        <v>505</v>
      </c>
      <c r="C330" s="298" t="s">
        <v>72</v>
      </c>
      <c r="D330" s="298"/>
      <c r="E330" s="316" t="s">
        <v>73</v>
      </c>
      <c r="F330" s="301">
        <v>2494.5</v>
      </c>
      <c r="G330" s="301">
        <v>493.4</v>
      </c>
      <c r="H330" s="301">
        <v>2987.9</v>
      </c>
    </row>
    <row r="331" spans="1:8" ht="22.5">
      <c r="A331" s="328">
        <v>312</v>
      </c>
      <c r="B331" s="329" t="s">
        <v>505</v>
      </c>
      <c r="C331" s="329" t="s">
        <v>72</v>
      </c>
      <c r="D331" s="329" t="s">
        <v>630</v>
      </c>
      <c r="E331" s="330" t="s">
        <v>631</v>
      </c>
      <c r="F331" s="331">
        <v>2494.5</v>
      </c>
      <c r="G331" s="331">
        <v>493.4</v>
      </c>
      <c r="H331" s="331">
        <v>2987.9</v>
      </c>
    </row>
    <row r="332" spans="1:8" ht="11.25">
      <c r="A332" s="295">
        <v>312</v>
      </c>
      <c r="B332" s="294" t="s">
        <v>505</v>
      </c>
      <c r="C332" s="294" t="s">
        <v>607</v>
      </c>
      <c r="D332" s="294"/>
      <c r="E332" s="319" t="s">
        <v>608</v>
      </c>
      <c r="F332" s="297">
        <v>33728.3</v>
      </c>
      <c r="G332" s="297">
        <v>25927.7</v>
      </c>
      <c r="H332" s="297">
        <v>59656</v>
      </c>
    </row>
    <row r="333" spans="1:8" ht="22.5">
      <c r="A333" s="299">
        <v>312</v>
      </c>
      <c r="B333" s="298" t="s">
        <v>505</v>
      </c>
      <c r="C333" s="298" t="s">
        <v>674</v>
      </c>
      <c r="D333" s="298"/>
      <c r="E333" s="316" t="s">
        <v>675</v>
      </c>
      <c r="F333" s="301">
        <v>33728.3</v>
      </c>
      <c r="G333" s="301">
        <v>25927.7</v>
      </c>
      <c r="H333" s="301">
        <v>59656</v>
      </c>
    </row>
    <row r="334" spans="1:8" ht="45" customHeight="1">
      <c r="A334" s="303">
        <v>312</v>
      </c>
      <c r="B334" s="302" t="s">
        <v>505</v>
      </c>
      <c r="C334" s="302" t="s">
        <v>74</v>
      </c>
      <c r="D334" s="302"/>
      <c r="E334" s="304" t="s">
        <v>75</v>
      </c>
      <c r="F334" s="312">
        <v>33728.3</v>
      </c>
      <c r="G334" s="312">
        <v>23892.3</v>
      </c>
      <c r="H334" s="312">
        <v>57620.6</v>
      </c>
    </row>
    <row r="335" spans="1:8" ht="22.5">
      <c r="A335" s="303">
        <v>312</v>
      </c>
      <c r="B335" s="302" t="s">
        <v>505</v>
      </c>
      <c r="C335" s="302" t="s">
        <v>74</v>
      </c>
      <c r="D335" s="302" t="s">
        <v>630</v>
      </c>
      <c r="E335" s="340" t="s">
        <v>631</v>
      </c>
      <c r="F335" s="312">
        <v>33728.3</v>
      </c>
      <c r="G335" s="312">
        <v>23892.3</v>
      </c>
      <c r="H335" s="312">
        <v>57620.6</v>
      </c>
    </row>
    <row r="336" spans="1:8" ht="45">
      <c r="A336" s="303">
        <v>312</v>
      </c>
      <c r="B336" s="302" t="s">
        <v>505</v>
      </c>
      <c r="C336" s="302" t="s">
        <v>76</v>
      </c>
      <c r="D336" s="302"/>
      <c r="E336" s="304" t="s">
        <v>77</v>
      </c>
      <c r="F336" s="312">
        <v>0</v>
      </c>
      <c r="G336" s="312">
        <v>2035.4</v>
      </c>
      <c r="H336" s="312">
        <v>2035.4</v>
      </c>
    </row>
    <row r="337" spans="1:8" ht="11.25">
      <c r="A337" s="303">
        <v>312</v>
      </c>
      <c r="B337" s="302" t="s">
        <v>505</v>
      </c>
      <c r="C337" s="302" t="s">
        <v>76</v>
      </c>
      <c r="D337" s="302" t="s">
        <v>637</v>
      </c>
      <c r="E337" s="340" t="s">
        <v>638</v>
      </c>
      <c r="F337" s="312">
        <v>0</v>
      </c>
      <c r="G337" s="312">
        <v>2035.4</v>
      </c>
      <c r="H337" s="312">
        <v>2035.4</v>
      </c>
    </row>
    <row r="338" spans="1:8" ht="56.25">
      <c r="A338" s="303">
        <v>312</v>
      </c>
      <c r="B338" s="302" t="s">
        <v>505</v>
      </c>
      <c r="C338" s="302" t="s">
        <v>38</v>
      </c>
      <c r="D338" s="302"/>
      <c r="E338" s="304" t="s">
        <v>39</v>
      </c>
      <c r="F338" s="312">
        <v>0</v>
      </c>
      <c r="G338" s="312">
        <v>0</v>
      </c>
      <c r="H338" s="312">
        <v>0</v>
      </c>
    </row>
    <row r="339" spans="1:8" ht="11.25">
      <c r="A339" s="303">
        <v>312</v>
      </c>
      <c r="B339" s="302" t="s">
        <v>505</v>
      </c>
      <c r="C339" s="302" t="s">
        <v>38</v>
      </c>
      <c r="D339" s="302" t="s">
        <v>577</v>
      </c>
      <c r="E339" s="340" t="s">
        <v>578</v>
      </c>
      <c r="F339" s="312">
        <v>0</v>
      </c>
      <c r="G339" s="312"/>
      <c r="H339" s="312">
        <v>0</v>
      </c>
    </row>
    <row r="340" spans="1:8" ht="11.25">
      <c r="A340" s="295" t="s">
        <v>634</v>
      </c>
      <c r="B340" s="294" t="s">
        <v>505</v>
      </c>
      <c r="C340" s="294" t="s">
        <v>556</v>
      </c>
      <c r="D340" s="294"/>
      <c r="E340" s="319" t="s">
        <v>557</v>
      </c>
      <c r="F340" s="297">
        <v>273632.2</v>
      </c>
      <c r="G340" s="297">
        <v>-817.3</v>
      </c>
      <c r="H340" s="297">
        <v>272814.9</v>
      </c>
    </row>
    <row r="341" spans="1:8" ht="33.75">
      <c r="A341" s="299">
        <v>312</v>
      </c>
      <c r="B341" s="385" t="s">
        <v>505</v>
      </c>
      <c r="C341" s="385" t="s">
        <v>78</v>
      </c>
      <c r="D341" s="385"/>
      <c r="E341" s="386" t="s">
        <v>79</v>
      </c>
      <c r="F341" s="385">
        <v>0</v>
      </c>
      <c r="G341" s="385">
        <v>0</v>
      </c>
      <c r="H341" s="385">
        <v>0</v>
      </c>
    </row>
    <row r="342" spans="1:8" ht="11.25">
      <c r="A342" s="303">
        <v>312</v>
      </c>
      <c r="B342" s="387" t="s">
        <v>505</v>
      </c>
      <c r="C342" s="387" t="s">
        <v>78</v>
      </c>
      <c r="D342" s="387" t="s">
        <v>577</v>
      </c>
      <c r="E342" s="388" t="s">
        <v>578</v>
      </c>
      <c r="F342" s="387">
        <v>0</v>
      </c>
      <c r="G342" s="387">
        <v>0</v>
      </c>
      <c r="H342" s="387">
        <v>0</v>
      </c>
    </row>
    <row r="343" spans="1:8" ht="11.25">
      <c r="A343" s="299">
        <v>312</v>
      </c>
      <c r="B343" s="298" t="s">
        <v>505</v>
      </c>
      <c r="C343" s="298" t="s">
        <v>59</v>
      </c>
      <c r="D343" s="298"/>
      <c r="E343" s="316" t="s">
        <v>80</v>
      </c>
      <c r="F343" s="301">
        <v>272879.2</v>
      </c>
      <c r="G343" s="301">
        <v>-817.3</v>
      </c>
      <c r="H343" s="301">
        <v>272061.9</v>
      </c>
    </row>
    <row r="344" spans="1:8" ht="11.25">
      <c r="A344" s="303">
        <v>312</v>
      </c>
      <c r="B344" s="302" t="s">
        <v>505</v>
      </c>
      <c r="C344" s="302" t="s">
        <v>59</v>
      </c>
      <c r="D344" s="302" t="s">
        <v>81</v>
      </c>
      <c r="E344" s="340" t="s">
        <v>82</v>
      </c>
      <c r="F344" s="312">
        <v>3231.3</v>
      </c>
      <c r="G344" s="312">
        <v>-1000</v>
      </c>
      <c r="H344" s="312">
        <v>2231.3</v>
      </c>
    </row>
    <row r="345" spans="1:8" ht="22.5">
      <c r="A345" s="303">
        <v>312</v>
      </c>
      <c r="B345" s="302" t="s">
        <v>505</v>
      </c>
      <c r="C345" s="302" t="s">
        <v>59</v>
      </c>
      <c r="D345" s="302" t="s">
        <v>630</v>
      </c>
      <c r="E345" s="340" t="s">
        <v>631</v>
      </c>
      <c r="F345" s="312">
        <v>258648.3</v>
      </c>
      <c r="G345" s="312">
        <v>4</v>
      </c>
      <c r="H345" s="312">
        <v>258652.3</v>
      </c>
    </row>
    <row r="346" spans="1:8" ht="11.25">
      <c r="A346" s="303">
        <v>312</v>
      </c>
      <c r="B346" s="302" t="s">
        <v>505</v>
      </c>
      <c r="C346" s="302" t="s">
        <v>59</v>
      </c>
      <c r="D346" s="302" t="s">
        <v>637</v>
      </c>
      <c r="E346" s="340" t="s">
        <v>638</v>
      </c>
      <c r="F346" s="312">
        <v>10999.6</v>
      </c>
      <c r="G346" s="312">
        <v>178.7</v>
      </c>
      <c r="H346" s="312">
        <v>11178.3</v>
      </c>
    </row>
    <row r="347" spans="1:8" ht="33.75">
      <c r="A347" s="299" t="s">
        <v>634</v>
      </c>
      <c r="B347" s="298" t="s">
        <v>505</v>
      </c>
      <c r="C347" s="298" t="s">
        <v>635</v>
      </c>
      <c r="D347" s="298"/>
      <c r="E347" s="316" t="s">
        <v>636</v>
      </c>
      <c r="F347" s="301">
        <v>390</v>
      </c>
      <c r="G347" s="301">
        <v>0</v>
      </c>
      <c r="H347" s="301">
        <v>390</v>
      </c>
    </row>
    <row r="348" spans="1:8" ht="11.25">
      <c r="A348" s="303" t="s">
        <v>634</v>
      </c>
      <c r="B348" s="302" t="s">
        <v>505</v>
      </c>
      <c r="C348" s="302" t="s">
        <v>635</v>
      </c>
      <c r="D348" s="302" t="s">
        <v>637</v>
      </c>
      <c r="E348" s="340" t="s">
        <v>638</v>
      </c>
      <c r="F348" s="312">
        <v>390</v>
      </c>
      <c r="G348" s="312">
        <v>0</v>
      </c>
      <c r="H348" s="312">
        <v>390</v>
      </c>
    </row>
    <row r="349" spans="1:8" ht="22.5">
      <c r="A349" s="299">
        <v>312</v>
      </c>
      <c r="B349" s="298" t="s">
        <v>505</v>
      </c>
      <c r="C349" s="298" t="s">
        <v>639</v>
      </c>
      <c r="D349" s="298"/>
      <c r="E349" s="316" t="s">
        <v>640</v>
      </c>
      <c r="F349" s="301">
        <v>363</v>
      </c>
      <c r="G349" s="301">
        <v>0</v>
      </c>
      <c r="H349" s="301">
        <v>363</v>
      </c>
    </row>
    <row r="350" spans="1:8" ht="11.25">
      <c r="A350" s="355">
        <v>312</v>
      </c>
      <c r="B350" s="322" t="s">
        <v>505</v>
      </c>
      <c r="C350" s="322" t="s">
        <v>639</v>
      </c>
      <c r="D350" s="322" t="s">
        <v>637</v>
      </c>
      <c r="E350" s="332" t="s">
        <v>638</v>
      </c>
      <c r="F350" s="305">
        <v>363</v>
      </c>
      <c r="G350" s="305"/>
      <c r="H350" s="305">
        <v>363</v>
      </c>
    </row>
    <row r="351" spans="1:8" ht="11.25">
      <c r="A351" s="291" t="s">
        <v>634</v>
      </c>
      <c r="B351" s="290" t="s">
        <v>507</v>
      </c>
      <c r="C351" s="290"/>
      <c r="D351" s="290"/>
      <c r="E351" s="353" t="s">
        <v>508</v>
      </c>
      <c r="F351" s="293">
        <v>392368.5</v>
      </c>
      <c r="G351" s="293">
        <v>52718.4</v>
      </c>
      <c r="H351" s="293">
        <v>445086.9</v>
      </c>
    </row>
    <row r="352" spans="1:8" ht="11.25">
      <c r="A352" s="295">
        <v>312</v>
      </c>
      <c r="B352" s="294" t="s">
        <v>507</v>
      </c>
      <c r="C352" s="294" t="s">
        <v>83</v>
      </c>
      <c r="D352" s="294"/>
      <c r="E352" s="389" t="s">
        <v>84</v>
      </c>
      <c r="F352" s="297">
        <v>0</v>
      </c>
      <c r="G352" s="297">
        <v>15403</v>
      </c>
      <c r="H352" s="297">
        <v>15403</v>
      </c>
    </row>
    <row r="353" spans="1:8" ht="11.25">
      <c r="A353" s="299">
        <v>312</v>
      </c>
      <c r="B353" s="298" t="s">
        <v>507</v>
      </c>
      <c r="C353" s="298" t="s">
        <v>85</v>
      </c>
      <c r="D353" s="298"/>
      <c r="E353" s="390" t="s">
        <v>86</v>
      </c>
      <c r="F353" s="301">
        <v>0</v>
      </c>
      <c r="G353" s="301">
        <v>15403</v>
      </c>
      <c r="H353" s="301">
        <v>15403</v>
      </c>
    </row>
    <row r="354" spans="1:8" ht="11.25">
      <c r="A354" s="303">
        <v>312</v>
      </c>
      <c r="B354" s="302" t="s">
        <v>507</v>
      </c>
      <c r="C354" s="302" t="s">
        <v>85</v>
      </c>
      <c r="D354" s="302" t="s">
        <v>637</v>
      </c>
      <c r="E354" s="391" t="s">
        <v>638</v>
      </c>
      <c r="F354" s="312">
        <v>0</v>
      </c>
      <c r="G354" s="312">
        <v>15403</v>
      </c>
      <c r="H354" s="312">
        <v>15403</v>
      </c>
    </row>
    <row r="355" spans="1:8" ht="11.25">
      <c r="A355" s="295">
        <v>312</v>
      </c>
      <c r="B355" s="294" t="s">
        <v>507</v>
      </c>
      <c r="C355" s="294" t="s">
        <v>70</v>
      </c>
      <c r="D355" s="294"/>
      <c r="E355" s="319" t="s">
        <v>71</v>
      </c>
      <c r="F355" s="297">
        <v>292628.5</v>
      </c>
      <c r="G355" s="297">
        <v>32463</v>
      </c>
      <c r="H355" s="297">
        <v>325091.5</v>
      </c>
    </row>
    <row r="356" spans="1:8" ht="11.25">
      <c r="A356" s="299">
        <v>312</v>
      </c>
      <c r="B356" s="298" t="s">
        <v>507</v>
      </c>
      <c r="C356" s="298" t="s">
        <v>87</v>
      </c>
      <c r="D356" s="298"/>
      <c r="E356" s="316" t="s">
        <v>88</v>
      </c>
      <c r="F356" s="301">
        <v>0</v>
      </c>
      <c r="G356" s="301">
        <v>7400</v>
      </c>
      <c r="H356" s="301">
        <v>7400</v>
      </c>
    </row>
    <row r="357" spans="1:8" ht="22.5">
      <c r="A357" s="328">
        <v>312</v>
      </c>
      <c r="B357" s="329" t="s">
        <v>507</v>
      </c>
      <c r="C357" s="329" t="s">
        <v>89</v>
      </c>
      <c r="D357" s="329"/>
      <c r="E357" s="330" t="s">
        <v>90</v>
      </c>
      <c r="F357" s="331">
        <v>0</v>
      </c>
      <c r="G357" s="331">
        <v>7400</v>
      </c>
      <c r="H357" s="331">
        <v>7400</v>
      </c>
    </row>
    <row r="358" spans="1:8" ht="11.25">
      <c r="A358" s="328">
        <v>312</v>
      </c>
      <c r="B358" s="329" t="s">
        <v>507</v>
      </c>
      <c r="C358" s="329" t="s">
        <v>89</v>
      </c>
      <c r="D358" s="329" t="s">
        <v>637</v>
      </c>
      <c r="E358" s="330" t="s">
        <v>638</v>
      </c>
      <c r="F358" s="331">
        <v>0</v>
      </c>
      <c r="G358" s="331">
        <v>7400</v>
      </c>
      <c r="H358" s="331">
        <v>7400</v>
      </c>
    </row>
    <row r="359" spans="1:8" ht="11.25">
      <c r="A359" s="299">
        <v>312</v>
      </c>
      <c r="B359" s="298" t="s">
        <v>507</v>
      </c>
      <c r="C359" s="298" t="s">
        <v>72</v>
      </c>
      <c r="D359" s="298"/>
      <c r="E359" s="316" t="s">
        <v>73</v>
      </c>
      <c r="F359" s="301">
        <v>292628.5</v>
      </c>
      <c r="G359" s="301">
        <v>25063</v>
      </c>
      <c r="H359" s="301">
        <v>317691.5</v>
      </c>
    </row>
    <row r="360" spans="1:8" ht="11.25">
      <c r="A360" s="328">
        <v>312</v>
      </c>
      <c r="B360" s="329" t="s">
        <v>507</v>
      </c>
      <c r="C360" s="329" t="s">
        <v>72</v>
      </c>
      <c r="D360" s="329" t="s">
        <v>656</v>
      </c>
      <c r="E360" s="330" t="s">
        <v>657</v>
      </c>
      <c r="F360" s="331">
        <v>13036.4</v>
      </c>
      <c r="G360" s="331">
        <v>1196.7</v>
      </c>
      <c r="H360" s="331">
        <v>14233.1</v>
      </c>
    </row>
    <row r="361" spans="1:8" ht="22.5">
      <c r="A361" s="328">
        <v>312</v>
      </c>
      <c r="B361" s="329" t="s">
        <v>507</v>
      </c>
      <c r="C361" s="329" t="s">
        <v>72</v>
      </c>
      <c r="D361" s="329" t="s">
        <v>630</v>
      </c>
      <c r="E361" s="330" t="s">
        <v>631</v>
      </c>
      <c r="F361" s="331">
        <v>279592.1</v>
      </c>
      <c r="G361" s="331">
        <v>23866.3</v>
      </c>
      <c r="H361" s="331">
        <v>303458.4</v>
      </c>
    </row>
    <row r="362" spans="1:8" ht="11.25">
      <c r="A362" s="295">
        <v>312</v>
      </c>
      <c r="B362" s="392" t="s">
        <v>507</v>
      </c>
      <c r="C362" s="392" t="s">
        <v>579</v>
      </c>
      <c r="D362" s="392"/>
      <c r="E362" s="393" t="s">
        <v>580</v>
      </c>
      <c r="F362" s="297">
        <v>100</v>
      </c>
      <c r="G362" s="297">
        <v>0</v>
      </c>
      <c r="H362" s="297">
        <v>100</v>
      </c>
    </row>
    <row r="363" spans="1:8" ht="22.5">
      <c r="A363" s="299">
        <v>312</v>
      </c>
      <c r="B363" s="385" t="s">
        <v>507</v>
      </c>
      <c r="C363" s="385" t="s">
        <v>91</v>
      </c>
      <c r="D363" s="385"/>
      <c r="E363" s="386" t="s">
        <v>92</v>
      </c>
      <c r="F363" s="301">
        <v>100</v>
      </c>
      <c r="G363" s="301">
        <v>0</v>
      </c>
      <c r="H363" s="301">
        <v>100</v>
      </c>
    </row>
    <row r="364" spans="1:8" ht="11.25">
      <c r="A364" s="328">
        <v>312</v>
      </c>
      <c r="B364" s="394" t="s">
        <v>507</v>
      </c>
      <c r="C364" s="394" t="s">
        <v>91</v>
      </c>
      <c r="D364" s="394" t="s">
        <v>637</v>
      </c>
      <c r="E364" s="395" t="s">
        <v>638</v>
      </c>
      <c r="F364" s="331">
        <v>100</v>
      </c>
      <c r="G364" s="331">
        <v>0</v>
      </c>
      <c r="H364" s="331">
        <v>100</v>
      </c>
    </row>
    <row r="365" spans="1:8" ht="11.25">
      <c r="A365" s="295">
        <v>312</v>
      </c>
      <c r="B365" s="392" t="s">
        <v>507</v>
      </c>
      <c r="C365" s="392" t="s">
        <v>607</v>
      </c>
      <c r="D365" s="392"/>
      <c r="E365" s="396" t="s">
        <v>608</v>
      </c>
      <c r="F365" s="297">
        <v>0</v>
      </c>
      <c r="G365" s="297">
        <v>1640</v>
      </c>
      <c r="H365" s="297">
        <v>1640</v>
      </c>
    </row>
    <row r="366" spans="1:8" ht="26.25" customHeight="1">
      <c r="A366" s="299">
        <v>312</v>
      </c>
      <c r="B366" s="385" t="s">
        <v>507</v>
      </c>
      <c r="C366" s="385" t="s">
        <v>674</v>
      </c>
      <c r="D366" s="385"/>
      <c r="E366" s="397" t="s">
        <v>675</v>
      </c>
      <c r="F366" s="301">
        <v>0</v>
      </c>
      <c r="G366" s="301">
        <v>1640</v>
      </c>
      <c r="H366" s="301">
        <v>1640</v>
      </c>
    </row>
    <row r="367" spans="1:8" ht="38.25" customHeight="1">
      <c r="A367" s="328">
        <v>312</v>
      </c>
      <c r="B367" s="387" t="s">
        <v>507</v>
      </c>
      <c r="C367" s="387" t="s">
        <v>76</v>
      </c>
      <c r="D367" s="387"/>
      <c r="E367" s="398" t="s">
        <v>77</v>
      </c>
      <c r="F367" s="331">
        <v>0</v>
      </c>
      <c r="G367" s="331">
        <v>1640</v>
      </c>
      <c r="H367" s="331">
        <v>1640</v>
      </c>
    </row>
    <row r="368" spans="1:8" ht="15.75" customHeight="1">
      <c r="A368" s="328">
        <v>312</v>
      </c>
      <c r="B368" s="387" t="s">
        <v>507</v>
      </c>
      <c r="C368" s="387" t="s">
        <v>76</v>
      </c>
      <c r="D368" s="387" t="s">
        <v>637</v>
      </c>
      <c r="E368" s="398" t="s">
        <v>638</v>
      </c>
      <c r="F368" s="331">
        <v>0</v>
      </c>
      <c r="G368" s="331">
        <v>1640</v>
      </c>
      <c r="H368" s="331">
        <v>1640</v>
      </c>
    </row>
    <row r="369" spans="1:8" ht="11.25">
      <c r="A369" s="295">
        <v>312</v>
      </c>
      <c r="B369" s="294" t="s">
        <v>507</v>
      </c>
      <c r="C369" s="294" t="s">
        <v>556</v>
      </c>
      <c r="D369" s="294"/>
      <c r="E369" s="319" t="s">
        <v>557</v>
      </c>
      <c r="F369" s="297">
        <v>99640</v>
      </c>
      <c r="G369" s="297">
        <v>3212.4</v>
      </c>
      <c r="H369" s="297">
        <v>102852.4</v>
      </c>
    </row>
    <row r="370" spans="1:8" ht="33.75">
      <c r="A370" s="299">
        <v>312</v>
      </c>
      <c r="B370" s="298" t="s">
        <v>507</v>
      </c>
      <c r="C370" s="298" t="s">
        <v>78</v>
      </c>
      <c r="D370" s="298"/>
      <c r="E370" s="316" t="s">
        <v>79</v>
      </c>
      <c r="F370" s="301">
        <v>9960</v>
      </c>
      <c r="G370" s="301">
        <v>0</v>
      </c>
      <c r="H370" s="301">
        <v>9960</v>
      </c>
    </row>
    <row r="371" spans="1:8" ht="11.25">
      <c r="A371" s="303">
        <v>312</v>
      </c>
      <c r="B371" s="302" t="s">
        <v>507</v>
      </c>
      <c r="C371" s="302" t="s">
        <v>78</v>
      </c>
      <c r="D371" s="302" t="s">
        <v>577</v>
      </c>
      <c r="E371" s="340" t="s">
        <v>578</v>
      </c>
      <c r="F371" s="312">
        <v>9960</v>
      </c>
      <c r="G371" s="312"/>
      <c r="H371" s="312">
        <v>9960</v>
      </c>
    </row>
    <row r="372" spans="1:8" ht="11.25">
      <c r="A372" s="299">
        <v>312</v>
      </c>
      <c r="B372" s="298" t="s">
        <v>507</v>
      </c>
      <c r="C372" s="298" t="s">
        <v>59</v>
      </c>
      <c r="D372" s="298"/>
      <c r="E372" s="316" t="s">
        <v>80</v>
      </c>
      <c r="F372" s="301">
        <v>87885</v>
      </c>
      <c r="G372" s="301">
        <v>3080.6</v>
      </c>
      <c r="H372" s="301">
        <v>90965.6</v>
      </c>
    </row>
    <row r="373" spans="1:8" ht="29.25" customHeight="1">
      <c r="A373" s="303">
        <v>312</v>
      </c>
      <c r="B373" s="302" t="s">
        <v>507</v>
      </c>
      <c r="C373" s="302" t="s">
        <v>59</v>
      </c>
      <c r="D373" s="302" t="s">
        <v>630</v>
      </c>
      <c r="E373" s="340" t="s">
        <v>631</v>
      </c>
      <c r="F373" s="312">
        <v>65837.6</v>
      </c>
      <c r="G373" s="312">
        <v>1661.7</v>
      </c>
      <c r="H373" s="312">
        <v>67499.3</v>
      </c>
    </row>
    <row r="374" spans="1:8" ht="11.25">
      <c r="A374" s="303">
        <v>312</v>
      </c>
      <c r="B374" s="302" t="s">
        <v>507</v>
      </c>
      <c r="C374" s="302" t="s">
        <v>59</v>
      </c>
      <c r="D374" s="302" t="s">
        <v>637</v>
      </c>
      <c r="E374" s="340" t="s">
        <v>638</v>
      </c>
      <c r="F374" s="312">
        <v>12506.4</v>
      </c>
      <c r="G374" s="312">
        <v>269.5</v>
      </c>
      <c r="H374" s="312">
        <v>12775.9</v>
      </c>
    </row>
    <row r="375" spans="1:8" ht="22.5">
      <c r="A375" s="303">
        <v>312</v>
      </c>
      <c r="B375" s="302" t="s">
        <v>507</v>
      </c>
      <c r="C375" s="302" t="s">
        <v>59</v>
      </c>
      <c r="D375" s="302" t="s">
        <v>647</v>
      </c>
      <c r="E375" s="340" t="s">
        <v>648</v>
      </c>
      <c r="F375" s="312">
        <v>9541</v>
      </c>
      <c r="G375" s="312">
        <v>1140.2</v>
      </c>
      <c r="H375" s="312">
        <v>10681.2</v>
      </c>
    </row>
    <row r="376" spans="1:8" ht="11.25">
      <c r="A376" s="303">
        <v>312</v>
      </c>
      <c r="B376" s="302" t="s">
        <v>507</v>
      </c>
      <c r="C376" s="302" t="s">
        <v>59</v>
      </c>
      <c r="D376" s="302" t="s">
        <v>649</v>
      </c>
      <c r="E376" s="340" t="s">
        <v>650</v>
      </c>
      <c r="F376" s="312">
        <v>0</v>
      </c>
      <c r="G376" s="312">
        <v>9.2</v>
      </c>
      <c r="H376" s="312">
        <v>9.2</v>
      </c>
    </row>
    <row r="377" spans="1:8" ht="33.75">
      <c r="A377" s="299">
        <v>312</v>
      </c>
      <c r="B377" s="298" t="s">
        <v>507</v>
      </c>
      <c r="C377" s="298" t="s">
        <v>635</v>
      </c>
      <c r="D377" s="298"/>
      <c r="E377" s="316" t="s">
        <v>636</v>
      </c>
      <c r="F377" s="301">
        <v>1140</v>
      </c>
      <c r="G377" s="301">
        <v>51.7</v>
      </c>
      <c r="H377" s="301">
        <v>1191.7</v>
      </c>
    </row>
    <row r="378" spans="1:8" ht="11.25">
      <c r="A378" s="303">
        <v>312</v>
      </c>
      <c r="B378" s="302" t="s">
        <v>507</v>
      </c>
      <c r="C378" s="302" t="s">
        <v>635</v>
      </c>
      <c r="D378" s="302" t="s">
        <v>637</v>
      </c>
      <c r="E378" s="340" t="s">
        <v>638</v>
      </c>
      <c r="F378" s="312">
        <v>1000</v>
      </c>
      <c r="G378" s="312">
        <v>51.7</v>
      </c>
      <c r="H378" s="312">
        <v>1051.7</v>
      </c>
    </row>
    <row r="379" spans="1:8" ht="11.25">
      <c r="A379" s="303">
        <v>312</v>
      </c>
      <c r="B379" s="302" t="s">
        <v>507</v>
      </c>
      <c r="C379" s="302" t="s">
        <v>635</v>
      </c>
      <c r="D379" s="302" t="s">
        <v>649</v>
      </c>
      <c r="E379" s="391" t="s">
        <v>650</v>
      </c>
      <c r="F379" s="312">
        <v>140</v>
      </c>
      <c r="G379" s="312">
        <v>0</v>
      </c>
      <c r="H379" s="312">
        <v>140</v>
      </c>
    </row>
    <row r="380" spans="1:8" ht="22.5">
      <c r="A380" s="299">
        <v>312</v>
      </c>
      <c r="B380" s="298" t="s">
        <v>507</v>
      </c>
      <c r="C380" s="298" t="s">
        <v>639</v>
      </c>
      <c r="D380" s="298"/>
      <c r="E380" s="316" t="s">
        <v>640</v>
      </c>
      <c r="F380" s="301">
        <v>555</v>
      </c>
      <c r="G380" s="301">
        <v>42.1</v>
      </c>
      <c r="H380" s="301">
        <v>597.1</v>
      </c>
    </row>
    <row r="381" spans="1:8" ht="11.25">
      <c r="A381" s="303">
        <v>312</v>
      </c>
      <c r="B381" s="302" t="s">
        <v>507</v>
      </c>
      <c r="C381" s="302" t="s">
        <v>639</v>
      </c>
      <c r="D381" s="302" t="s">
        <v>637</v>
      </c>
      <c r="E381" s="340" t="s">
        <v>638</v>
      </c>
      <c r="F381" s="312">
        <v>555</v>
      </c>
      <c r="G381" s="312">
        <v>42.1</v>
      </c>
      <c r="H381" s="312">
        <v>597.1</v>
      </c>
    </row>
    <row r="382" spans="1:8" ht="22.5">
      <c r="A382" s="299">
        <v>312</v>
      </c>
      <c r="B382" s="399" t="s">
        <v>507</v>
      </c>
      <c r="C382" s="399" t="s">
        <v>61</v>
      </c>
      <c r="D382" s="399"/>
      <c r="E382" s="400" t="s">
        <v>62</v>
      </c>
      <c r="F382" s="301">
        <v>100</v>
      </c>
      <c r="G382" s="301">
        <v>38</v>
      </c>
      <c r="H382" s="301">
        <v>138</v>
      </c>
    </row>
    <row r="383" spans="1:8" ht="11.25">
      <c r="A383" s="303">
        <v>312</v>
      </c>
      <c r="B383" s="401" t="s">
        <v>507</v>
      </c>
      <c r="C383" s="401" t="s">
        <v>61</v>
      </c>
      <c r="D383" s="401" t="s">
        <v>637</v>
      </c>
      <c r="E383" s="402" t="s">
        <v>638</v>
      </c>
      <c r="F383" s="312">
        <v>100</v>
      </c>
      <c r="G383" s="312">
        <v>38</v>
      </c>
      <c r="H383" s="312">
        <v>138</v>
      </c>
    </row>
    <row r="384" spans="1:8" ht="11.25">
      <c r="A384" s="291">
        <v>312</v>
      </c>
      <c r="B384" s="290" t="s">
        <v>509</v>
      </c>
      <c r="C384" s="290"/>
      <c r="D384" s="290"/>
      <c r="E384" s="353" t="s">
        <v>510</v>
      </c>
      <c r="F384" s="293">
        <v>12276.3</v>
      </c>
      <c r="G384" s="293">
        <v>0</v>
      </c>
      <c r="H384" s="293">
        <v>12276.3</v>
      </c>
    </row>
    <row r="385" spans="1:8" ht="11.25">
      <c r="A385" s="295">
        <v>312</v>
      </c>
      <c r="B385" s="403" t="s">
        <v>509</v>
      </c>
      <c r="C385" s="403" t="s">
        <v>93</v>
      </c>
      <c r="D385" s="403"/>
      <c r="E385" s="404" t="s">
        <v>94</v>
      </c>
      <c r="F385" s="297">
        <v>11916.3</v>
      </c>
      <c r="G385" s="297">
        <v>0</v>
      </c>
      <c r="H385" s="297">
        <v>11916.3</v>
      </c>
    </row>
    <row r="386" spans="1:8" ht="11.25">
      <c r="A386" s="299">
        <v>312</v>
      </c>
      <c r="B386" s="399" t="s">
        <v>509</v>
      </c>
      <c r="C386" s="399" t="s">
        <v>95</v>
      </c>
      <c r="D386" s="399"/>
      <c r="E386" s="400" t="s">
        <v>96</v>
      </c>
      <c r="F386" s="301">
        <v>11916.3</v>
      </c>
      <c r="G386" s="301">
        <v>0</v>
      </c>
      <c r="H386" s="301">
        <v>11916.3</v>
      </c>
    </row>
    <row r="387" spans="1:8" ht="11.25">
      <c r="A387" s="303">
        <v>312</v>
      </c>
      <c r="B387" s="401" t="s">
        <v>509</v>
      </c>
      <c r="C387" s="401" t="s">
        <v>95</v>
      </c>
      <c r="D387" s="401" t="s">
        <v>81</v>
      </c>
      <c r="E387" s="402" t="s">
        <v>82</v>
      </c>
      <c r="F387" s="312">
        <v>11916.3</v>
      </c>
      <c r="G387" s="312">
        <v>0</v>
      </c>
      <c r="H387" s="312">
        <v>11916.3</v>
      </c>
    </row>
    <row r="388" spans="1:8" ht="11.25">
      <c r="A388" s="295">
        <v>312</v>
      </c>
      <c r="B388" s="294" t="s">
        <v>509</v>
      </c>
      <c r="C388" s="294" t="s">
        <v>556</v>
      </c>
      <c r="D388" s="294"/>
      <c r="E388" s="319" t="s">
        <v>557</v>
      </c>
      <c r="F388" s="297">
        <v>360</v>
      </c>
      <c r="G388" s="297">
        <v>0</v>
      </c>
      <c r="H388" s="297">
        <v>360</v>
      </c>
    </row>
    <row r="389" spans="1:8" ht="11.25">
      <c r="A389" s="299">
        <v>312</v>
      </c>
      <c r="B389" s="298" t="s">
        <v>509</v>
      </c>
      <c r="C389" s="298" t="s">
        <v>59</v>
      </c>
      <c r="D389" s="298"/>
      <c r="E389" s="316" t="s">
        <v>80</v>
      </c>
      <c r="F389" s="301">
        <v>360</v>
      </c>
      <c r="G389" s="301">
        <v>0</v>
      </c>
      <c r="H389" s="301">
        <v>360</v>
      </c>
    </row>
    <row r="390" spans="1:8" ht="11.25">
      <c r="A390" s="302" t="s">
        <v>634</v>
      </c>
      <c r="B390" s="302" t="s">
        <v>509</v>
      </c>
      <c r="C390" s="302" t="s">
        <v>59</v>
      </c>
      <c r="D390" s="302" t="s">
        <v>81</v>
      </c>
      <c r="E390" s="340" t="s">
        <v>82</v>
      </c>
      <c r="F390" s="312">
        <v>360</v>
      </c>
      <c r="G390" s="312">
        <v>0</v>
      </c>
      <c r="H390" s="312">
        <v>360</v>
      </c>
    </row>
    <row r="391" spans="1:8" ht="11.25">
      <c r="A391" s="291">
        <v>312</v>
      </c>
      <c r="B391" s="290" t="s">
        <v>511</v>
      </c>
      <c r="C391" s="290"/>
      <c r="D391" s="290"/>
      <c r="E391" s="353" t="s">
        <v>512</v>
      </c>
      <c r="F391" s="293">
        <v>16125.4</v>
      </c>
      <c r="G391" s="293">
        <v>295.9</v>
      </c>
      <c r="H391" s="293">
        <v>16421.3</v>
      </c>
    </row>
    <row r="392" spans="1:8" ht="33.75">
      <c r="A392" s="295">
        <v>312</v>
      </c>
      <c r="B392" s="294" t="s">
        <v>511</v>
      </c>
      <c r="C392" s="294" t="s">
        <v>97</v>
      </c>
      <c r="D392" s="294"/>
      <c r="E392" s="319" t="s">
        <v>98</v>
      </c>
      <c r="F392" s="297">
        <v>9668.4</v>
      </c>
      <c r="G392" s="297">
        <v>0</v>
      </c>
      <c r="H392" s="297">
        <v>9668.4</v>
      </c>
    </row>
    <row r="393" spans="1:8" ht="11.25">
      <c r="A393" s="299">
        <v>312</v>
      </c>
      <c r="B393" s="298" t="s">
        <v>511</v>
      </c>
      <c r="C393" s="298" t="s">
        <v>99</v>
      </c>
      <c r="D393" s="298"/>
      <c r="E393" s="316" t="s">
        <v>629</v>
      </c>
      <c r="F393" s="301">
        <v>9668.4</v>
      </c>
      <c r="G393" s="301">
        <v>0</v>
      </c>
      <c r="H393" s="301">
        <v>9668.4</v>
      </c>
    </row>
    <row r="394" spans="1:8" ht="11.25">
      <c r="A394" s="303">
        <v>312</v>
      </c>
      <c r="B394" s="302" t="s">
        <v>511</v>
      </c>
      <c r="C394" s="302" t="s">
        <v>99</v>
      </c>
      <c r="D394" s="302" t="s">
        <v>100</v>
      </c>
      <c r="E394" s="340" t="s">
        <v>101</v>
      </c>
      <c r="F394" s="305">
        <v>9668.4</v>
      </c>
      <c r="G394" s="305">
        <v>0</v>
      </c>
      <c r="H394" s="305">
        <v>9668.4</v>
      </c>
    </row>
    <row r="395" spans="1:8" ht="11.25">
      <c r="A395" s="295">
        <v>312</v>
      </c>
      <c r="B395" s="294" t="s">
        <v>511</v>
      </c>
      <c r="C395" s="294" t="s">
        <v>556</v>
      </c>
      <c r="D395" s="294"/>
      <c r="E395" s="319" t="s">
        <v>557</v>
      </c>
      <c r="F395" s="297">
        <v>6457</v>
      </c>
      <c r="G395" s="297">
        <v>295.9</v>
      </c>
      <c r="H395" s="297">
        <v>6752.9</v>
      </c>
    </row>
    <row r="396" spans="1:8" ht="11.25">
      <c r="A396" s="299">
        <v>312</v>
      </c>
      <c r="B396" s="298" t="s">
        <v>511</v>
      </c>
      <c r="C396" s="298" t="s">
        <v>59</v>
      </c>
      <c r="D396" s="298"/>
      <c r="E396" s="316" t="s">
        <v>60</v>
      </c>
      <c r="F396" s="301">
        <v>6457</v>
      </c>
      <c r="G396" s="301">
        <v>295.9</v>
      </c>
      <c r="H396" s="301">
        <v>6752.9</v>
      </c>
    </row>
    <row r="397" spans="1:8" ht="11.25">
      <c r="A397" s="303">
        <v>312</v>
      </c>
      <c r="B397" s="302" t="s">
        <v>511</v>
      </c>
      <c r="C397" s="302" t="s">
        <v>59</v>
      </c>
      <c r="D397" s="302" t="s">
        <v>81</v>
      </c>
      <c r="E397" s="340" t="s">
        <v>82</v>
      </c>
      <c r="F397" s="305">
        <v>1310</v>
      </c>
      <c r="G397" s="305">
        <v>-480</v>
      </c>
      <c r="H397" s="305">
        <v>830</v>
      </c>
    </row>
    <row r="398" spans="1:8" ht="22.5">
      <c r="A398" s="303">
        <v>312</v>
      </c>
      <c r="B398" s="302" t="s">
        <v>511</v>
      </c>
      <c r="C398" s="302" t="s">
        <v>59</v>
      </c>
      <c r="D398" s="302" t="s">
        <v>630</v>
      </c>
      <c r="E398" s="340" t="s">
        <v>631</v>
      </c>
      <c r="F398" s="305">
        <v>4722</v>
      </c>
      <c r="G398" s="305">
        <v>753.3</v>
      </c>
      <c r="H398" s="305">
        <v>5475.3</v>
      </c>
    </row>
    <row r="399" spans="1:8" ht="11.25">
      <c r="A399" s="303">
        <v>312</v>
      </c>
      <c r="B399" s="302" t="s">
        <v>511</v>
      </c>
      <c r="C399" s="302" t="s">
        <v>59</v>
      </c>
      <c r="D399" s="302" t="s">
        <v>637</v>
      </c>
      <c r="E399" s="340" t="s">
        <v>638</v>
      </c>
      <c r="F399" s="305">
        <v>415</v>
      </c>
      <c r="G399" s="305">
        <v>12.7</v>
      </c>
      <c r="H399" s="305">
        <v>427.7</v>
      </c>
    </row>
    <row r="400" spans="1:8" ht="11.25">
      <c r="A400" s="303">
        <v>312</v>
      </c>
      <c r="B400" s="302" t="s">
        <v>511</v>
      </c>
      <c r="C400" s="302" t="s">
        <v>59</v>
      </c>
      <c r="D400" s="302" t="s">
        <v>649</v>
      </c>
      <c r="E400" s="340" t="s">
        <v>650</v>
      </c>
      <c r="F400" s="305">
        <v>10</v>
      </c>
      <c r="G400" s="305">
        <v>0</v>
      </c>
      <c r="H400" s="305">
        <v>10</v>
      </c>
    </row>
    <row r="401" spans="1:8" ht="11.25">
      <c r="A401" s="303">
        <v>312</v>
      </c>
      <c r="B401" s="302" t="s">
        <v>511</v>
      </c>
      <c r="C401" s="302" t="s">
        <v>59</v>
      </c>
      <c r="D401" s="302" t="s">
        <v>100</v>
      </c>
      <c r="E401" s="340" t="s">
        <v>101</v>
      </c>
      <c r="F401" s="305">
        <v>0</v>
      </c>
      <c r="G401" s="305">
        <v>9.9</v>
      </c>
      <c r="H401" s="305">
        <v>9.9</v>
      </c>
    </row>
    <row r="402" spans="1:8" s="232" customFormat="1" ht="10.5">
      <c r="A402" s="309" t="s">
        <v>634</v>
      </c>
      <c r="B402" s="317" t="s">
        <v>516</v>
      </c>
      <c r="C402" s="309"/>
      <c r="D402" s="309"/>
      <c r="E402" s="335" t="s">
        <v>517</v>
      </c>
      <c r="F402" s="288">
        <v>24057.3</v>
      </c>
      <c r="G402" s="288">
        <v>0</v>
      </c>
      <c r="H402" s="288">
        <v>24057.3</v>
      </c>
    </row>
    <row r="403" spans="1:8" s="232" customFormat="1" ht="10.5">
      <c r="A403" s="291" t="s">
        <v>634</v>
      </c>
      <c r="B403" s="290" t="s">
        <v>520</v>
      </c>
      <c r="C403" s="291"/>
      <c r="D403" s="291"/>
      <c r="E403" s="353" t="s">
        <v>521</v>
      </c>
      <c r="F403" s="293">
        <v>4918.1</v>
      </c>
      <c r="G403" s="293">
        <v>0</v>
      </c>
      <c r="H403" s="293">
        <v>4918.1</v>
      </c>
    </row>
    <row r="404" spans="1:8" ht="11.25">
      <c r="A404" s="295" t="s">
        <v>634</v>
      </c>
      <c r="B404" s="294" t="s">
        <v>520</v>
      </c>
      <c r="C404" s="294" t="s">
        <v>556</v>
      </c>
      <c r="D404" s="294"/>
      <c r="E404" s="324" t="s">
        <v>557</v>
      </c>
      <c r="F404" s="297">
        <v>4918.1</v>
      </c>
      <c r="G404" s="297">
        <v>0</v>
      </c>
      <c r="H404" s="297">
        <v>4918.1</v>
      </c>
    </row>
    <row r="405" spans="1:8" ht="11.25">
      <c r="A405" s="299" t="s">
        <v>634</v>
      </c>
      <c r="B405" s="298" t="s">
        <v>520</v>
      </c>
      <c r="C405" s="298" t="s">
        <v>59</v>
      </c>
      <c r="D405" s="298"/>
      <c r="E405" s="321" t="s">
        <v>80</v>
      </c>
      <c r="F405" s="301">
        <v>4918.1</v>
      </c>
      <c r="G405" s="301">
        <v>0</v>
      </c>
      <c r="H405" s="301">
        <v>4918.1</v>
      </c>
    </row>
    <row r="406" spans="1:8" ht="11.25">
      <c r="A406" s="303">
        <v>312</v>
      </c>
      <c r="B406" s="302" t="s">
        <v>520</v>
      </c>
      <c r="C406" s="302" t="s">
        <v>59</v>
      </c>
      <c r="D406" s="302" t="s">
        <v>637</v>
      </c>
      <c r="E406" s="325" t="s">
        <v>638</v>
      </c>
      <c r="F406" s="312">
        <v>37.9</v>
      </c>
      <c r="G406" s="312">
        <v>0</v>
      </c>
      <c r="H406" s="312">
        <v>37.9</v>
      </c>
    </row>
    <row r="407" spans="1:8" ht="22.5">
      <c r="A407" s="303">
        <v>312</v>
      </c>
      <c r="B407" s="302" t="s">
        <v>520</v>
      </c>
      <c r="C407" s="302" t="s">
        <v>102</v>
      </c>
      <c r="D407" s="302"/>
      <c r="E407" s="325" t="s">
        <v>103</v>
      </c>
      <c r="F407" s="312">
        <v>3896.1</v>
      </c>
      <c r="G407" s="312">
        <v>0</v>
      </c>
      <c r="H407" s="312">
        <v>3896.1</v>
      </c>
    </row>
    <row r="408" spans="1:8" ht="11.25">
      <c r="A408" s="303">
        <v>312</v>
      </c>
      <c r="B408" s="302" t="s">
        <v>520</v>
      </c>
      <c r="C408" s="302" t="s">
        <v>102</v>
      </c>
      <c r="D408" s="302" t="s">
        <v>643</v>
      </c>
      <c r="E408" s="325" t="s">
        <v>644</v>
      </c>
      <c r="F408" s="312">
        <v>3896.1</v>
      </c>
      <c r="G408" s="312">
        <v>0</v>
      </c>
      <c r="H408" s="312">
        <v>3896.1</v>
      </c>
    </row>
    <row r="409" spans="1:8" ht="33.75">
      <c r="A409" s="303">
        <v>312</v>
      </c>
      <c r="B409" s="302" t="s">
        <v>520</v>
      </c>
      <c r="C409" s="302" t="s">
        <v>104</v>
      </c>
      <c r="D409" s="302"/>
      <c r="E409" s="325" t="s">
        <v>105</v>
      </c>
      <c r="F409" s="312">
        <v>984.1</v>
      </c>
      <c r="G409" s="312">
        <v>0</v>
      </c>
      <c r="H409" s="312">
        <v>984.1</v>
      </c>
    </row>
    <row r="410" spans="1:8" ht="11.25">
      <c r="A410" s="303">
        <v>312</v>
      </c>
      <c r="B410" s="302" t="s">
        <v>520</v>
      </c>
      <c r="C410" s="302" t="s">
        <v>104</v>
      </c>
      <c r="D410" s="302" t="s">
        <v>643</v>
      </c>
      <c r="E410" s="325" t="s">
        <v>644</v>
      </c>
      <c r="F410" s="312">
        <v>984.1</v>
      </c>
      <c r="G410" s="312">
        <v>0</v>
      </c>
      <c r="H410" s="312">
        <v>984.1</v>
      </c>
    </row>
    <row r="411" spans="1:8" ht="11.25">
      <c r="A411" s="291">
        <v>312</v>
      </c>
      <c r="B411" s="290" t="s">
        <v>522</v>
      </c>
      <c r="C411" s="290"/>
      <c r="D411" s="290"/>
      <c r="E411" s="353" t="s">
        <v>523</v>
      </c>
      <c r="F411" s="293">
        <v>18911</v>
      </c>
      <c r="G411" s="293">
        <v>0</v>
      </c>
      <c r="H411" s="293">
        <v>18911</v>
      </c>
    </row>
    <row r="412" spans="1:8" ht="11.25">
      <c r="A412" s="295">
        <v>312</v>
      </c>
      <c r="B412" s="295" t="s">
        <v>522</v>
      </c>
      <c r="C412" s="295" t="s">
        <v>70</v>
      </c>
      <c r="D412" s="295"/>
      <c r="E412" s="296" t="s">
        <v>106</v>
      </c>
      <c r="F412" s="297">
        <v>15318</v>
      </c>
      <c r="G412" s="297">
        <v>0</v>
      </c>
      <c r="H412" s="297">
        <v>15318</v>
      </c>
    </row>
    <row r="413" spans="1:8" ht="33.75">
      <c r="A413" s="299">
        <v>312</v>
      </c>
      <c r="B413" s="299" t="s">
        <v>522</v>
      </c>
      <c r="C413" s="299" t="s">
        <v>107</v>
      </c>
      <c r="D413" s="299"/>
      <c r="E413" s="300" t="s">
        <v>108</v>
      </c>
      <c r="F413" s="301">
        <v>15318</v>
      </c>
      <c r="G413" s="301">
        <v>0</v>
      </c>
      <c r="H413" s="301">
        <v>15318</v>
      </c>
    </row>
    <row r="414" spans="1:8" ht="33.75">
      <c r="A414" s="355">
        <v>312</v>
      </c>
      <c r="B414" s="355" t="s">
        <v>522</v>
      </c>
      <c r="C414" s="355" t="s">
        <v>109</v>
      </c>
      <c r="D414" s="355"/>
      <c r="E414" s="405" t="s">
        <v>110</v>
      </c>
      <c r="F414" s="305">
        <v>15318</v>
      </c>
      <c r="G414" s="305">
        <v>0</v>
      </c>
      <c r="H414" s="305">
        <v>15318</v>
      </c>
    </row>
    <row r="415" spans="1:8" ht="11.25">
      <c r="A415" s="355">
        <v>312</v>
      </c>
      <c r="B415" s="355" t="s">
        <v>522</v>
      </c>
      <c r="C415" s="355" t="s">
        <v>109</v>
      </c>
      <c r="D415" s="355" t="s">
        <v>643</v>
      </c>
      <c r="E415" s="405" t="s">
        <v>644</v>
      </c>
      <c r="F415" s="305">
        <v>15318</v>
      </c>
      <c r="G415" s="305">
        <v>0</v>
      </c>
      <c r="H415" s="305">
        <v>15318</v>
      </c>
    </row>
    <row r="416" spans="1:8" ht="11.25">
      <c r="A416" s="295">
        <v>312</v>
      </c>
      <c r="B416" s="295" t="s">
        <v>522</v>
      </c>
      <c r="C416" s="295" t="s">
        <v>607</v>
      </c>
      <c r="D416" s="295"/>
      <c r="E416" s="296" t="s">
        <v>608</v>
      </c>
      <c r="F416" s="297">
        <v>3593</v>
      </c>
      <c r="G416" s="297">
        <v>0</v>
      </c>
      <c r="H416" s="297">
        <v>3593</v>
      </c>
    </row>
    <row r="417" spans="1:8" ht="22.5">
      <c r="A417" s="299">
        <v>312</v>
      </c>
      <c r="B417" s="299">
        <v>1004</v>
      </c>
      <c r="C417" s="299">
        <v>5510100</v>
      </c>
      <c r="D417" s="299"/>
      <c r="E417" s="300" t="s">
        <v>675</v>
      </c>
      <c r="F417" s="301">
        <v>3593</v>
      </c>
      <c r="G417" s="301">
        <v>0</v>
      </c>
      <c r="H417" s="301">
        <v>3593</v>
      </c>
    </row>
    <row r="418" spans="1:8" ht="22.5">
      <c r="A418" s="355">
        <v>312</v>
      </c>
      <c r="B418" s="355">
        <v>1004</v>
      </c>
      <c r="C418" s="355">
        <v>5510108</v>
      </c>
      <c r="D418" s="355"/>
      <c r="E418" s="405" t="s">
        <v>111</v>
      </c>
      <c r="F418" s="305">
        <v>3593</v>
      </c>
      <c r="G418" s="305">
        <v>0</v>
      </c>
      <c r="H418" s="305">
        <v>3593</v>
      </c>
    </row>
    <row r="419" spans="1:8" ht="11.25">
      <c r="A419" s="355">
        <v>312</v>
      </c>
      <c r="B419" s="355">
        <v>1004</v>
      </c>
      <c r="C419" s="355">
        <v>5510108</v>
      </c>
      <c r="D419" s="355" t="s">
        <v>637</v>
      </c>
      <c r="E419" s="405" t="s">
        <v>638</v>
      </c>
      <c r="F419" s="305">
        <v>3593</v>
      </c>
      <c r="G419" s="305">
        <v>0</v>
      </c>
      <c r="H419" s="305">
        <v>3593</v>
      </c>
    </row>
    <row r="420" spans="1:8" s="232" customFormat="1" ht="10.5">
      <c r="A420" s="291" t="s">
        <v>634</v>
      </c>
      <c r="B420" s="406" t="s">
        <v>524</v>
      </c>
      <c r="C420" s="290"/>
      <c r="D420" s="290"/>
      <c r="E420" s="353" t="s">
        <v>525</v>
      </c>
      <c r="F420" s="293">
        <v>228.2</v>
      </c>
      <c r="G420" s="293">
        <v>0</v>
      </c>
      <c r="H420" s="293">
        <v>228.2</v>
      </c>
    </row>
    <row r="421" spans="1:8" s="232" customFormat="1" ht="11.25">
      <c r="A421" s="407">
        <v>312</v>
      </c>
      <c r="B421" s="408" t="s">
        <v>524</v>
      </c>
      <c r="C421" s="408" t="s">
        <v>112</v>
      </c>
      <c r="D421" s="409"/>
      <c r="E421" s="410" t="s">
        <v>113</v>
      </c>
      <c r="F421" s="411">
        <v>228.2</v>
      </c>
      <c r="G421" s="411">
        <v>0</v>
      </c>
      <c r="H421" s="411">
        <v>228.2</v>
      </c>
    </row>
    <row r="422" spans="1:8" s="232" customFormat="1" ht="22.5">
      <c r="A422" s="299">
        <v>312</v>
      </c>
      <c r="B422" s="298" t="s">
        <v>524</v>
      </c>
      <c r="C422" s="298" t="s">
        <v>114</v>
      </c>
      <c r="D422" s="390"/>
      <c r="E422" s="316" t="s">
        <v>115</v>
      </c>
      <c r="F422" s="301">
        <v>228.2</v>
      </c>
      <c r="G422" s="301">
        <v>0</v>
      </c>
      <c r="H422" s="301">
        <v>228.2</v>
      </c>
    </row>
    <row r="423" spans="1:8" s="232" customFormat="1" ht="11.25">
      <c r="A423" s="303">
        <v>312</v>
      </c>
      <c r="B423" s="412" t="s">
        <v>524</v>
      </c>
      <c r="C423" s="302" t="s">
        <v>114</v>
      </c>
      <c r="D423" s="302" t="s">
        <v>116</v>
      </c>
      <c r="E423" s="340" t="s">
        <v>117</v>
      </c>
      <c r="F423" s="312">
        <v>228.2</v>
      </c>
      <c r="G423" s="312">
        <v>0</v>
      </c>
      <c r="H423" s="312">
        <v>228.2</v>
      </c>
    </row>
    <row r="424" spans="1:8" s="232" customFormat="1" ht="10.5">
      <c r="A424" s="309">
        <v>312</v>
      </c>
      <c r="B424" s="317" t="s">
        <v>267</v>
      </c>
      <c r="C424" s="285"/>
      <c r="D424" s="285"/>
      <c r="E424" s="318" t="s">
        <v>526</v>
      </c>
      <c r="F424" s="288">
        <v>0</v>
      </c>
      <c r="G424" s="288">
        <v>69.4</v>
      </c>
      <c r="H424" s="288">
        <v>69.4</v>
      </c>
    </row>
    <row r="425" spans="1:8" s="232" customFormat="1" ht="10.5">
      <c r="A425" s="291">
        <v>312</v>
      </c>
      <c r="B425" s="290" t="s">
        <v>527</v>
      </c>
      <c r="C425" s="290"/>
      <c r="D425" s="290"/>
      <c r="E425" s="413" t="s">
        <v>528</v>
      </c>
      <c r="F425" s="293">
        <v>0</v>
      </c>
      <c r="G425" s="293">
        <v>69.4</v>
      </c>
      <c r="H425" s="293">
        <v>69.4</v>
      </c>
    </row>
    <row r="426" spans="1:8" s="232" customFormat="1" ht="10.5">
      <c r="A426" s="295">
        <v>312</v>
      </c>
      <c r="B426" s="294" t="s">
        <v>527</v>
      </c>
      <c r="C426" s="294" t="s">
        <v>625</v>
      </c>
      <c r="D426" s="294"/>
      <c r="E426" s="389" t="s">
        <v>479</v>
      </c>
      <c r="F426" s="297">
        <v>0</v>
      </c>
      <c r="G426" s="297">
        <v>69.4</v>
      </c>
      <c r="H426" s="297">
        <v>69.4</v>
      </c>
    </row>
    <row r="427" spans="1:8" s="232" customFormat="1" ht="10.5">
      <c r="A427" s="299">
        <v>312</v>
      </c>
      <c r="B427" s="298" t="s">
        <v>527</v>
      </c>
      <c r="C427" s="298" t="s">
        <v>118</v>
      </c>
      <c r="D427" s="298"/>
      <c r="E427" s="390" t="s">
        <v>359</v>
      </c>
      <c r="F427" s="301">
        <v>0</v>
      </c>
      <c r="G427" s="301">
        <v>69.4</v>
      </c>
      <c r="H427" s="301">
        <v>69.4</v>
      </c>
    </row>
    <row r="428" spans="1:8" s="232" customFormat="1" ht="10.5">
      <c r="A428" s="303">
        <v>312</v>
      </c>
      <c r="B428" s="302" t="s">
        <v>527</v>
      </c>
      <c r="C428" s="302" t="s">
        <v>118</v>
      </c>
      <c r="D428" s="302" t="s">
        <v>637</v>
      </c>
      <c r="E428" s="391" t="s">
        <v>638</v>
      </c>
      <c r="F428" s="305">
        <v>0</v>
      </c>
      <c r="G428" s="305">
        <v>69.4</v>
      </c>
      <c r="H428" s="305">
        <v>69.4</v>
      </c>
    </row>
    <row r="429" spans="1:8" ht="14.25">
      <c r="A429" s="383" t="s">
        <v>119</v>
      </c>
      <c r="B429" s="383"/>
      <c r="C429" s="383"/>
      <c r="D429" s="383"/>
      <c r="E429" s="383"/>
      <c r="F429" s="384">
        <v>110081.2</v>
      </c>
      <c r="G429" s="384">
        <v>50352</v>
      </c>
      <c r="H429" s="384">
        <v>160433.2</v>
      </c>
    </row>
    <row r="430" spans="1:8" ht="11.25">
      <c r="A430" s="356">
        <v>312</v>
      </c>
      <c r="B430" s="317" t="s">
        <v>283</v>
      </c>
      <c r="C430" s="285"/>
      <c r="D430" s="285"/>
      <c r="E430" s="318" t="s">
        <v>486</v>
      </c>
      <c r="F430" s="414">
        <v>310</v>
      </c>
      <c r="G430" s="414">
        <v>0</v>
      </c>
      <c r="H430" s="414">
        <v>310</v>
      </c>
    </row>
    <row r="431" spans="1:8" ht="11.25">
      <c r="A431" s="357">
        <v>312</v>
      </c>
      <c r="B431" s="290" t="s">
        <v>495</v>
      </c>
      <c r="C431" s="290"/>
      <c r="D431" s="290"/>
      <c r="E431" s="353" t="s">
        <v>496</v>
      </c>
      <c r="F431" s="358">
        <v>310</v>
      </c>
      <c r="G431" s="358">
        <v>0</v>
      </c>
      <c r="H431" s="358">
        <v>310</v>
      </c>
    </row>
    <row r="432" spans="1:8" ht="11.25">
      <c r="A432" s="377">
        <v>312</v>
      </c>
      <c r="B432" s="294" t="s">
        <v>495</v>
      </c>
      <c r="C432" s="294" t="s">
        <v>556</v>
      </c>
      <c r="D432" s="294"/>
      <c r="E432" s="319" t="s">
        <v>557</v>
      </c>
      <c r="F432" s="297">
        <v>310</v>
      </c>
      <c r="G432" s="297">
        <v>0</v>
      </c>
      <c r="H432" s="297">
        <v>310</v>
      </c>
    </row>
    <row r="433" spans="1:8" ht="22.5">
      <c r="A433" s="379">
        <v>312</v>
      </c>
      <c r="B433" s="298" t="s">
        <v>495</v>
      </c>
      <c r="C433" s="298" t="s">
        <v>120</v>
      </c>
      <c r="D433" s="298"/>
      <c r="E433" s="316" t="s">
        <v>121</v>
      </c>
      <c r="F433" s="301">
        <v>310</v>
      </c>
      <c r="G433" s="301">
        <v>0</v>
      </c>
      <c r="H433" s="301">
        <v>310</v>
      </c>
    </row>
    <row r="434" spans="1:8" ht="11.25">
      <c r="A434" s="381">
        <v>312</v>
      </c>
      <c r="B434" s="302" t="s">
        <v>495</v>
      </c>
      <c r="C434" s="302" t="s">
        <v>120</v>
      </c>
      <c r="D434" s="302" t="s">
        <v>548</v>
      </c>
      <c r="E434" s="340" t="s">
        <v>549</v>
      </c>
      <c r="F434" s="312">
        <v>310</v>
      </c>
      <c r="G434" s="312">
        <v>0</v>
      </c>
      <c r="H434" s="312">
        <v>310</v>
      </c>
    </row>
    <row r="435" spans="1:8" ht="11.25">
      <c r="A435" s="356">
        <v>312</v>
      </c>
      <c r="B435" s="317" t="s">
        <v>339</v>
      </c>
      <c r="C435" s="356"/>
      <c r="D435" s="356"/>
      <c r="E435" s="415" t="s">
        <v>504</v>
      </c>
      <c r="F435" s="288">
        <v>38138.7</v>
      </c>
      <c r="G435" s="288">
        <v>9983</v>
      </c>
      <c r="H435" s="288">
        <v>48121.7</v>
      </c>
    </row>
    <row r="436" spans="1:8" ht="11.25">
      <c r="A436" s="357">
        <v>312</v>
      </c>
      <c r="B436" s="290" t="s">
        <v>507</v>
      </c>
      <c r="C436" s="357"/>
      <c r="D436" s="357"/>
      <c r="E436" s="416" t="s">
        <v>508</v>
      </c>
      <c r="F436" s="293">
        <v>38138.7</v>
      </c>
      <c r="G436" s="293">
        <v>9983</v>
      </c>
      <c r="H436" s="293">
        <v>48121.7</v>
      </c>
    </row>
    <row r="437" spans="1:8" ht="11.25">
      <c r="A437" s="377">
        <v>312</v>
      </c>
      <c r="B437" s="294" t="s">
        <v>507</v>
      </c>
      <c r="C437" s="294" t="s">
        <v>625</v>
      </c>
      <c r="D437" s="294"/>
      <c r="E437" s="389" t="s">
        <v>479</v>
      </c>
      <c r="F437" s="297">
        <v>0</v>
      </c>
      <c r="G437" s="297">
        <v>25.9</v>
      </c>
      <c r="H437" s="297">
        <v>25.9</v>
      </c>
    </row>
    <row r="438" spans="1:8" ht="11.25">
      <c r="A438" s="379">
        <v>312</v>
      </c>
      <c r="B438" s="298" t="s">
        <v>507</v>
      </c>
      <c r="C438" s="298" t="s">
        <v>118</v>
      </c>
      <c r="D438" s="298"/>
      <c r="E438" s="390" t="s">
        <v>359</v>
      </c>
      <c r="F438" s="301">
        <v>0</v>
      </c>
      <c r="G438" s="301">
        <v>25.9</v>
      </c>
      <c r="H438" s="301">
        <v>25.9</v>
      </c>
    </row>
    <row r="439" spans="1:8" ht="11.25">
      <c r="A439" s="381">
        <v>312</v>
      </c>
      <c r="B439" s="302" t="s">
        <v>507</v>
      </c>
      <c r="C439" s="302" t="s">
        <v>118</v>
      </c>
      <c r="D439" s="302" t="s">
        <v>637</v>
      </c>
      <c r="E439" s="391" t="s">
        <v>638</v>
      </c>
      <c r="F439" s="312">
        <v>0</v>
      </c>
      <c r="G439" s="312">
        <v>25.9</v>
      </c>
      <c r="H439" s="312">
        <v>25.9</v>
      </c>
    </row>
    <row r="440" spans="1:8" ht="11.25">
      <c r="A440" s="377">
        <v>312</v>
      </c>
      <c r="B440" s="294" t="s">
        <v>507</v>
      </c>
      <c r="C440" s="294" t="s">
        <v>607</v>
      </c>
      <c r="D440" s="294"/>
      <c r="E440" s="389" t="s">
        <v>608</v>
      </c>
      <c r="F440" s="297">
        <v>0</v>
      </c>
      <c r="G440" s="297">
        <v>1593</v>
      </c>
      <c r="H440" s="297">
        <v>1593</v>
      </c>
    </row>
    <row r="441" spans="1:8" ht="24.75" customHeight="1">
      <c r="A441" s="379">
        <v>312</v>
      </c>
      <c r="B441" s="298" t="s">
        <v>507</v>
      </c>
      <c r="C441" s="298" t="s">
        <v>674</v>
      </c>
      <c r="D441" s="298"/>
      <c r="E441" s="390" t="s">
        <v>675</v>
      </c>
      <c r="F441" s="301">
        <v>0</v>
      </c>
      <c r="G441" s="301">
        <v>1593</v>
      </c>
      <c r="H441" s="301">
        <v>1593</v>
      </c>
    </row>
    <row r="442" spans="1:8" ht="31.5">
      <c r="A442" s="381">
        <v>312</v>
      </c>
      <c r="B442" s="302" t="s">
        <v>507</v>
      </c>
      <c r="C442" s="302" t="s">
        <v>76</v>
      </c>
      <c r="D442" s="302"/>
      <c r="E442" s="417" t="s">
        <v>77</v>
      </c>
      <c r="F442" s="312">
        <v>0</v>
      </c>
      <c r="G442" s="312">
        <v>324.6</v>
      </c>
      <c r="H442" s="312">
        <v>324.6</v>
      </c>
    </row>
    <row r="443" spans="1:8" ht="18.75" customHeight="1">
      <c r="A443" s="381">
        <v>312</v>
      </c>
      <c r="B443" s="302" t="s">
        <v>507</v>
      </c>
      <c r="C443" s="302" t="s">
        <v>76</v>
      </c>
      <c r="D443" s="302" t="s">
        <v>637</v>
      </c>
      <c r="E443" s="417" t="s">
        <v>638</v>
      </c>
      <c r="F443" s="312">
        <v>0</v>
      </c>
      <c r="G443" s="312">
        <v>324.6</v>
      </c>
      <c r="H443" s="312">
        <v>324.6</v>
      </c>
    </row>
    <row r="444" spans="1:8" ht="36" customHeight="1">
      <c r="A444" s="381">
        <v>312</v>
      </c>
      <c r="B444" s="302" t="s">
        <v>507</v>
      </c>
      <c r="C444" s="302" t="s">
        <v>122</v>
      </c>
      <c r="D444" s="302"/>
      <c r="E444" s="417" t="s">
        <v>123</v>
      </c>
      <c r="F444" s="312">
        <v>0</v>
      </c>
      <c r="G444" s="312">
        <v>1268.4</v>
      </c>
      <c r="H444" s="312">
        <v>1268.4</v>
      </c>
    </row>
    <row r="445" spans="1:8" ht="27.75" customHeight="1">
      <c r="A445" s="381">
        <v>312</v>
      </c>
      <c r="B445" s="302" t="s">
        <v>507</v>
      </c>
      <c r="C445" s="302" t="s">
        <v>122</v>
      </c>
      <c r="D445" s="302" t="s">
        <v>630</v>
      </c>
      <c r="E445" s="417" t="s">
        <v>631</v>
      </c>
      <c r="F445" s="312">
        <v>0</v>
      </c>
      <c r="G445" s="312">
        <v>1268.4</v>
      </c>
      <c r="H445" s="312">
        <v>1268.4</v>
      </c>
    </row>
    <row r="446" spans="1:8" ht="11.25">
      <c r="A446" s="295">
        <v>312</v>
      </c>
      <c r="B446" s="294" t="s">
        <v>507</v>
      </c>
      <c r="C446" s="294" t="s">
        <v>556</v>
      </c>
      <c r="D446" s="294"/>
      <c r="E446" s="319" t="s">
        <v>557</v>
      </c>
      <c r="F446" s="297">
        <v>38138.7</v>
      </c>
      <c r="G446" s="297">
        <v>8364.1</v>
      </c>
      <c r="H446" s="297">
        <v>46502.8</v>
      </c>
    </row>
    <row r="447" spans="1:8" ht="33.75">
      <c r="A447" s="299">
        <v>312</v>
      </c>
      <c r="B447" s="298" t="s">
        <v>507</v>
      </c>
      <c r="C447" s="298" t="s">
        <v>635</v>
      </c>
      <c r="D447" s="298"/>
      <c r="E447" s="316" t="s">
        <v>636</v>
      </c>
      <c r="F447" s="301">
        <v>194.3</v>
      </c>
      <c r="G447" s="301">
        <v>0</v>
      </c>
      <c r="H447" s="301">
        <v>194.3</v>
      </c>
    </row>
    <row r="448" spans="1:8" ht="11.25">
      <c r="A448" s="303">
        <v>312</v>
      </c>
      <c r="B448" s="302" t="s">
        <v>507</v>
      </c>
      <c r="C448" s="302" t="s">
        <v>635</v>
      </c>
      <c r="D448" s="302" t="s">
        <v>637</v>
      </c>
      <c r="E448" s="340" t="s">
        <v>638</v>
      </c>
      <c r="F448" s="312">
        <v>194.3</v>
      </c>
      <c r="G448" s="312">
        <v>0</v>
      </c>
      <c r="H448" s="312">
        <v>194.3</v>
      </c>
    </row>
    <row r="449" spans="1:8" ht="22.5">
      <c r="A449" s="299">
        <v>312</v>
      </c>
      <c r="B449" s="298" t="s">
        <v>507</v>
      </c>
      <c r="C449" s="298" t="s">
        <v>124</v>
      </c>
      <c r="D449" s="298"/>
      <c r="E449" s="321" t="s">
        <v>125</v>
      </c>
      <c r="F449" s="301">
        <v>37892.4</v>
      </c>
      <c r="G449" s="301">
        <v>8364.1</v>
      </c>
      <c r="H449" s="301">
        <v>46256.5</v>
      </c>
    </row>
    <row r="450" spans="1:8" ht="24.75" customHeight="1">
      <c r="A450" s="303">
        <v>312</v>
      </c>
      <c r="B450" s="302" t="s">
        <v>507</v>
      </c>
      <c r="C450" s="302" t="s">
        <v>124</v>
      </c>
      <c r="D450" s="302" t="s">
        <v>630</v>
      </c>
      <c r="E450" s="325" t="s">
        <v>631</v>
      </c>
      <c r="F450" s="312">
        <v>37667.4</v>
      </c>
      <c r="G450" s="312">
        <v>8364.1</v>
      </c>
      <c r="H450" s="312">
        <v>46031.5</v>
      </c>
    </row>
    <row r="451" spans="1:8" ht="11.25">
      <c r="A451" s="303">
        <v>312</v>
      </c>
      <c r="B451" s="302" t="s">
        <v>507</v>
      </c>
      <c r="C451" s="302" t="s">
        <v>124</v>
      </c>
      <c r="D451" s="302" t="s">
        <v>637</v>
      </c>
      <c r="E451" s="325" t="s">
        <v>638</v>
      </c>
      <c r="F451" s="312">
        <v>225</v>
      </c>
      <c r="G451" s="312">
        <v>0</v>
      </c>
      <c r="H451" s="312">
        <v>225</v>
      </c>
    </row>
    <row r="452" spans="1:8" ht="22.5">
      <c r="A452" s="299">
        <v>312</v>
      </c>
      <c r="B452" s="298" t="s">
        <v>507</v>
      </c>
      <c r="C452" s="298" t="s">
        <v>639</v>
      </c>
      <c r="D452" s="298"/>
      <c r="E452" s="316" t="s">
        <v>640</v>
      </c>
      <c r="F452" s="301">
        <v>52</v>
      </c>
      <c r="G452" s="301">
        <v>0</v>
      </c>
      <c r="H452" s="301">
        <v>52</v>
      </c>
    </row>
    <row r="453" spans="1:8" ht="11.25">
      <c r="A453" s="303">
        <v>312</v>
      </c>
      <c r="B453" s="302" t="s">
        <v>507</v>
      </c>
      <c r="C453" s="302" t="s">
        <v>639</v>
      </c>
      <c r="D453" s="302" t="s">
        <v>637</v>
      </c>
      <c r="E453" s="340" t="s">
        <v>638</v>
      </c>
      <c r="F453" s="312">
        <v>52</v>
      </c>
      <c r="G453" s="312">
        <v>0</v>
      </c>
      <c r="H453" s="312">
        <v>52</v>
      </c>
    </row>
    <row r="454" spans="1:8" ht="11.25">
      <c r="A454" s="309">
        <v>312</v>
      </c>
      <c r="B454" s="317" t="s">
        <v>263</v>
      </c>
      <c r="C454" s="317"/>
      <c r="D454" s="317"/>
      <c r="E454" s="318" t="s">
        <v>513</v>
      </c>
      <c r="F454" s="288">
        <v>71109.4</v>
      </c>
      <c r="G454" s="288">
        <v>40369</v>
      </c>
      <c r="H454" s="288">
        <v>111478.4</v>
      </c>
    </row>
    <row r="455" spans="1:8" ht="11.25">
      <c r="A455" s="291">
        <v>312</v>
      </c>
      <c r="B455" s="290" t="s">
        <v>514</v>
      </c>
      <c r="C455" s="291"/>
      <c r="D455" s="291"/>
      <c r="E455" s="306" t="s">
        <v>515</v>
      </c>
      <c r="F455" s="293">
        <v>71109.4</v>
      </c>
      <c r="G455" s="293">
        <v>40369</v>
      </c>
      <c r="H455" s="293">
        <v>111478.4</v>
      </c>
    </row>
    <row r="456" spans="1:8" s="418" customFormat="1" ht="11.25">
      <c r="A456" s="295">
        <v>312</v>
      </c>
      <c r="B456" s="392" t="s">
        <v>514</v>
      </c>
      <c r="C456" s="392" t="s">
        <v>126</v>
      </c>
      <c r="D456" s="392"/>
      <c r="E456" s="393" t="s">
        <v>127</v>
      </c>
      <c r="F456" s="297">
        <v>65</v>
      </c>
      <c r="G456" s="297">
        <v>11</v>
      </c>
      <c r="H456" s="297">
        <v>76</v>
      </c>
    </row>
    <row r="457" spans="1:8" s="418" customFormat="1" ht="22.5">
      <c r="A457" s="299">
        <v>312</v>
      </c>
      <c r="B457" s="385" t="s">
        <v>514</v>
      </c>
      <c r="C457" s="385" t="s">
        <v>128</v>
      </c>
      <c r="D457" s="385"/>
      <c r="E457" s="386" t="s">
        <v>129</v>
      </c>
      <c r="F457" s="301">
        <v>65</v>
      </c>
      <c r="G457" s="301">
        <v>11</v>
      </c>
      <c r="H457" s="301">
        <v>76</v>
      </c>
    </row>
    <row r="458" spans="1:8" s="418" customFormat="1" ht="11.25">
      <c r="A458" s="303">
        <v>312</v>
      </c>
      <c r="B458" s="387" t="s">
        <v>514</v>
      </c>
      <c r="C458" s="387" t="s">
        <v>128</v>
      </c>
      <c r="D458" s="387" t="s">
        <v>637</v>
      </c>
      <c r="E458" s="388" t="s">
        <v>638</v>
      </c>
      <c r="F458" s="312">
        <v>65</v>
      </c>
      <c r="G458" s="312">
        <v>11</v>
      </c>
      <c r="H458" s="312">
        <v>76</v>
      </c>
    </row>
    <row r="459" spans="1:8" ht="11.25">
      <c r="A459" s="295">
        <v>312</v>
      </c>
      <c r="B459" s="294" t="s">
        <v>514</v>
      </c>
      <c r="C459" s="294" t="s">
        <v>579</v>
      </c>
      <c r="D459" s="294"/>
      <c r="E459" s="324" t="s">
        <v>580</v>
      </c>
      <c r="F459" s="297">
        <v>198</v>
      </c>
      <c r="G459" s="297">
        <v>0</v>
      </c>
      <c r="H459" s="297">
        <v>198</v>
      </c>
    </row>
    <row r="460" spans="1:8" ht="22.5">
      <c r="A460" s="299">
        <v>312</v>
      </c>
      <c r="B460" s="298" t="s">
        <v>514</v>
      </c>
      <c r="C460" s="298" t="s">
        <v>91</v>
      </c>
      <c r="D460" s="298"/>
      <c r="E460" s="321" t="s">
        <v>92</v>
      </c>
      <c r="F460" s="301">
        <v>198</v>
      </c>
      <c r="G460" s="301">
        <v>0</v>
      </c>
      <c r="H460" s="301">
        <v>198</v>
      </c>
    </row>
    <row r="461" spans="1:8" ht="11.25">
      <c r="A461" s="303">
        <v>312</v>
      </c>
      <c r="B461" s="302" t="s">
        <v>514</v>
      </c>
      <c r="C461" s="302" t="s">
        <v>91</v>
      </c>
      <c r="D461" s="302" t="s">
        <v>637</v>
      </c>
      <c r="E461" s="325" t="s">
        <v>638</v>
      </c>
      <c r="F461" s="312">
        <v>198</v>
      </c>
      <c r="G461" s="312">
        <v>0</v>
      </c>
      <c r="H461" s="312">
        <v>198</v>
      </c>
    </row>
    <row r="462" spans="1:8" ht="11.25">
      <c r="A462" s="295">
        <v>312</v>
      </c>
      <c r="B462" s="294" t="s">
        <v>514</v>
      </c>
      <c r="C462" s="294" t="s">
        <v>607</v>
      </c>
      <c r="D462" s="294"/>
      <c r="E462" s="389" t="s">
        <v>608</v>
      </c>
      <c r="F462" s="297">
        <v>0</v>
      </c>
      <c r="G462" s="297">
        <v>38885</v>
      </c>
      <c r="H462" s="297">
        <v>38885</v>
      </c>
    </row>
    <row r="463" spans="1:8" ht="21">
      <c r="A463" s="299">
        <v>312</v>
      </c>
      <c r="B463" s="298" t="s">
        <v>514</v>
      </c>
      <c r="C463" s="298" t="s">
        <v>674</v>
      </c>
      <c r="D463" s="298"/>
      <c r="E463" s="390" t="s">
        <v>675</v>
      </c>
      <c r="F463" s="301">
        <v>0</v>
      </c>
      <c r="G463" s="301">
        <v>38885</v>
      </c>
      <c r="H463" s="301">
        <v>38885</v>
      </c>
    </row>
    <row r="464" spans="1:8" ht="31.5">
      <c r="A464" s="303">
        <v>312</v>
      </c>
      <c r="B464" s="302" t="s">
        <v>514</v>
      </c>
      <c r="C464" s="302" t="s">
        <v>122</v>
      </c>
      <c r="D464" s="302"/>
      <c r="E464" s="417" t="s">
        <v>123</v>
      </c>
      <c r="F464" s="312">
        <v>0</v>
      </c>
      <c r="G464" s="312">
        <v>38885</v>
      </c>
      <c r="H464" s="312">
        <v>38885</v>
      </c>
    </row>
    <row r="465" spans="1:8" ht="21">
      <c r="A465" s="303">
        <v>312</v>
      </c>
      <c r="B465" s="302" t="s">
        <v>514</v>
      </c>
      <c r="C465" s="302" t="s">
        <v>122</v>
      </c>
      <c r="D465" s="302" t="s">
        <v>630</v>
      </c>
      <c r="E465" s="391" t="s">
        <v>631</v>
      </c>
      <c r="F465" s="312">
        <v>0</v>
      </c>
      <c r="G465" s="312">
        <v>38885</v>
      </c>
      <c r="H465" s="312">
        <v>38885</v>
      </c>
    </row>
    <row r="466" spans="1:8" ht="11.25">
      <c r="A466" s="294" t="s">
        <v>634</v>
      </c>
      <c r="B466" s="294" t="s">
        <v>514</v>
      </c>
      <c r="C466" s="294" t="s">
        <v>556</v>
      </c>
      <c r="D466" s="294"/>
      <c r="E466" s="319" t="s">
        <v>557</v>
      </c>
      <c r="F466" s="297">
        <v>70846.4</v>
      </c>
      <c r="G466" s="297">
        <v>1473</v>
      </c>
      <c r="H466" s="297">
        <v>72319.4</v>
      </c>
    </row>
    <row r="467" spans="1:8" ht="33.75">
      <c r="A467" s="298">
        <v>312</v>
      </c>
      <c r="B467" s="298" t="s">
        <v>514</v>
      </c>
      <c r="C467" s="298" t="s">
        <v>635</v>
      </c>
      <c r="D467" s="298"/>
      <c r="E467" s="316" t="s">
        <v>636</v>
      </c>
      <c r="F467" s="301">
        <v>75.7</v>
      </c>
      <c r="G467" s="301">
        <v>0</v>
      </c>
      <c r="H467" s="301">
        <v>75.7</v>
      </c>
    </row>
    <row r="468" spans="1:8" ht="11.25">
      <c r="A468" s="302" t="s">
        <v>634</v>
      </c>
      <c r="B468" s="302" t="s">
        <v>514</v>
      </c>
      <c r="C468" s="302" t="s">
        <v>635</v>
      </c>
      <c r="D468" s="302" t="s">
        <v>637</v>
      </c>
      <c r="E468" s="325" t="s">
        <v>638</v>
      </c>
      <c r="F468" s="312">
        <v>75.7</v>
      </c>
      <c r="G468" s="312">
        <v>0</v>
      </c>
      <c r="H468" s="312">
        <v>75.7</v>
      </c>
    </row>
    <row r="469" spans="1:8" ht="22.5">
      <c r="A469" s="299">
        <v>312</v>
      </c>
      <c r="B469" s="298" t="s">
        <v>514</v>
      </c>
      <c r="C469" s="298" t="s">
        <v>124</v>
      </c>
      <c r="D469" s="298"/>
      <c r="E469" s="321" t="s">
        <v>125</v>
      </c>
      <c r="F469" s="301">
        <v>70413.7</v>
      </c>
      <c r="G469" s="301">
        <v>1473</v>
      </c>
      <c r="H469" s="301">
        <v>71886.7</v>
      </c>
    </row>
    <row r="470" spans="1:8" ht="22.5">
      <c r="A470" s="303">
        <v>312</v>
      </c>
      <c r="B470" s="302" t="s">
        <v>514</v>
      </c>
      <c r="C470" s="302" t="s">
        <v>124</v>
      </c>
      <c r="D470" s="302" t="s">
        <v>130</v>
      </c>
      <c r="E470" s="325" t="s">
        <v>131</v>
      </c>
      <c r="F470" s="312">
        <v>15</v>
      </c>
      <c r="G470" s="312">
        <v>0</v>
      </c>
      <c r="H470" s="312">
        <v>15</v>
      </c>
    </row>
    <row r="471" spans="1:8" ht="22.5">
      <c r="A471" s="303">
        <v>312</v>
      </c>
      <c r="B471" s="302" t="s">
        <v>514</v>
      </c>
      <c r="C471" s="302" t="s">
        <v>124</v>
      </c>
      <c r="D471" s="302" t="s">
        <v>630</v>
      </c>
      <c r="E471" s="325" t="s">
        <v>631</v>
      </c>
      <c r="F471" s="312">
        <v>59077.7</v>
      </c>
      <c r="G471" s="312">
        <v>13</v>
      </c>
      <c r="H471" s="312">
        <v>59090.7</v>
      </c>
    </row>
    <row r="472" spans="1:8" ht="11.25">
      <c r="A472" s="303">
        <v>312</v>
      </c>
      <c r="B472" s="302" t="s">
        <v>514</v>
      </c>
      <c r="C472" s="302" t="s">
        <v>124</v>
      </c>
      <c r="D472" s="302" t="s">
        <v>637</v>
      </c>
      <c r="E472" s="325" t="s">
        <v>638</v>
      </c>
      <c r="F472" s="312">
        <v>11321</v>
      </c>
      <c r="G472" s="312">
        <v>1460</v>
      </c>
      <c r="H472" s="312">
        <v>12781</v>
      </c>
    </row>
    <row r="473" spans="1:8" ht="22.5">
      <c r="A473" s="299">
        <v>312</v>
      </c>
      <c r="B473" s="298" t="s">
        <v>514</v>
      </c>
      <c r="C473" s="298" t="s">
        <v>639</v>
      </c>
      <c r="D473" s="298"/>
      <c r="E473" s="321" t="s">
        <v>640</v>
      </c>
      <c r="F473" s="301">
        <v>159</v>
      </c>
      <c r="G473" s="301">
        <v>0</v>
      </c>
      <c r="H473" s="301">
        <v>159</v>
      </c>
    </row>
    <row r="474" spans="1:8" ht="11.25">
      <c r="A474" s="302" t="s">
        <v>634</v>
      </c>
      <c r="B474" s="302" t="s">
        <v>514</v>
      </c>
      <c r="C474" s="302" t="s">
        <v>639</v>
      </c>
      <c r="D474" s="302" t="s">
        <v>637</v>
      </c>
      <c r="E474" s="325" t="s">
        <v>638</v>
      </c>
      <c r="F474" s="312">
        <v>159</v>
      </c>
      <c r="G474" s="312">
        <v>0</v>
      </c>
      <c r="H474" s="312">
        <v>159</v>
      </c>
    </row>
    <row r="475" spans="1:8" ht="22.5">
      <c r="A475" s="299">
        <v>312</v>
      </c>
      <c r="B475" s="298" t="s">
        <v>514</v>
      </c>
      <c r="C475" s="298" t="s">
        <v>61</v>
      </c>
      <c r="D475" s="298"/>
      <c r="E475" s="321" t="s">
        <v>62</v>
      </c>
      <c r="F475" s="301">
        <v>198</v>
      </c>
      <c r="G475" s="301">
        <v>0</v>
      </c>
      <c r="H475" s="301">
        <v>198</v>
      </c>
    </row>
    <row r="476" spans="1:8" ht="11.25">
      <c r="A476" s="302" t="s">
        <v>634</v>
      </c>
      <c r="B476" s="302" t="s">
        <v>514</v>
      </c>
      <c r="C476" s="302" t="s">
        <v>61</v>
      </c>
      <c r="D476" s="302" t="s">
        <v>637</v>
      </c>
      <c r="E476" s="325" t="s">
        <v>638</v>
      </c>
      <c r="F476" s="312">
        <v>198</v>
      </c>
      <c r="G476" s="312">
        <v>0</v>
      </c>
      <c r="H476" s="312">
        <v>198</v>
      </c>
    </row>
    <row r="477" spans="1:8" ht="11.25">
      <c r="A477" s="317" t="s">
        <v>634</v>
      </c>
      <c r="B477" s="317" t="s">
        <v>516</v>
      </c>
      <c r="C477" s="309"/>
      <c r="D477" s="309"/>
      <c r="E477" s="287" t="s">
        <v>517</v>
      </c>
      <c r="F477" s="288">
        <v>523.1</v>
      </c>
      <c r="G477" s="288">
        <v>0</v>
      </c>
      <c r="H477" s="288">
        <v>523.1</v>
      </c>
    </row>
    <row r="478" spans="1:8" ht="11.25">
      <c r="A478" s="291">
        <v>312</v>
      </c>
      <c r="B478" s="290" t="s">
        <v>520</v>
      </c>
      <c r="C478" s="291"/>
      <c r="D478" s="291"/>
      <c r="E478" s="353" t="s">
        <v>521</v>
      </c>
      <c r="F478" s="293">
        <v>523.1</v>
      </c>
      <c r="G478" s="293">
        <v>0</v>
      </c>
      <c r="H478" s="293">
        <v>523.1</v>
      </c>
    </row>
    <row r="479" spans="1:8" ht="11.25">
      <c r="A479" s="295">
        <v>312</v>
      </c>
      <c r="B479" s="294" t="s">
        <v>520</v>
      </c>
      <c r="C479" s="294" t="s">
        <v>607</v>
      </c>
      <c r="D479" s="294"/>
      <c r="E479" s="319" t="s">
        <v>608</v>
      </c>
      <c r="F479" s="297">
        <v>523.1</v>
      </c>
      <c r="G479" s="297">
        <v>0</v>
      </c>
      <c r="H479" s="297">
        <v>523.1</v>
      </c>
    </row>
    <row r="480" spans="1:8" ht="22.5">
      <c r="A480" s="299">
        <v>312</v>
      </c>
      <c r="B480" s="298" t="s">
        <v>520</v>
      </c>
      <c r="C480" s="298" t="s">
        <v>674</v>
      </c>
      <c r="D480" s="298"/>
      <c r="E480" s="316" t="s">
        <v>132</v>
      </c>
      <c r="F480" s="301">
        <v>17.4</v>
      </c>
      <c r="G480" s="301">
        <v>0</v>
      </c>
      <c r="H480" s="301">
        <v>17.4</v>
      </c>
    </row>
    <row r="481" spans="1:8" ht="45">
      <c r="A481" s="303">
        <v>312</v>
      </c>
      <c r="B481" s="302" t="s">
        <v>520</v>
      </c>
      <c r="C481" s="302" t="s">
        <v>133</v>
      </c>
      <c r="D481" s="302"/>
      <c r="E481" s="304" t="s">
        <v>134</v>
      </c>
      <c r="F481" s="312">
        <v>17.4</v>
      </c>
      <c r="G481" s="312">
        <v>0</v>
      </c>
      <c r="H481" s="312">
        <v>17.4</v>
      </c>
    </row>
    <row r="482" spans="1:8" ht="11.25">
      <c r="A482" s="303">
        <v>312</v>
      </c>
      <c r="B482" s="302" t="s">
        <v>520</v>
      </c>
      <c r="C482" s="302" t="s">
        <v>133</v>
      </c>
      <c r="D482" s="302" t="s">
        <v>637</v>
      </c>
      <c r="E482" s="340" t="s">
        <v>638</v>
      </c>
      <c r="F482" s="312">
        <v>17.4</v>
      </c>
      <c r="G482" s="312">
        <v>0</v>
      </c>
      <c r="H482" s="312">
        <v>17.4</v>
      </c>
    </row>
    <row r="483" spans="1:8" ht="22.5">
      <c r="A483" s="299">
        <v>312</v>
      </c>
      <c r="B483" s="298" t="s">
        <v>520</v>
      </c>
      <c r="C483" s="298" t="s">
        <v>124</v>
      </c>
      <c r="D483" s="298"/>
      <c r="E483" s="321" t="s">
        <v>125</v>
      </c>
      <c r="F483" s="301">
        <v>505.7</v>
      </c>
      <c r="G483" s="301">
        <v>0</v>
      </c>
      <c r="H483" s="301">
        <v>505.7</v>
      </c>
    </row>
    <row r="484" spans="1:8" ht="11.25">
      <c r="A484" s="303">
        <v>312</v>
      </c>
      <c r="B484" s="302" t="s">
        <v>520</v>
      </c>
      <c r="C484" s="302" t="s">
        <v>124</v>
      </c>
      <c r="D484" s="302" t="s">
        <v>637</v>
      </c>
      <c r="E484" s="325" t="s">
        <v>638</v>
      </c>
      <c r="F484" s="312">
        <v>362.2</v>
      </c>
      <c r="G484" s="312">
        <v>0</v>
      </c>
      <c r="H484" s="312">
        <v>362.2</v>
      </c>
    </row>
    <row r="485" spans="1:8" ht="22.5">
      <c r="A485" s="303">
        <v>312</v>
      </c>
      <c r="B485" s="302" t="s">
        <v>520</v>
      </c>
      <c r="C485" s="302" t="s">
        <v>135</v>
      </c>
      <c r="D485" s="302"/>
      <c r="E485" s="325" t="s">
        <v>103</v>
      </c>
      <c r="F485" s="312">
        <v>143.5</v>
      </c>
      <c r="G485" s="312">
        <v>0</v>
      </c>
      <c r="H485" s="312">
        <v>143.5</v>
      </c>
    </row>
    <row r="486" spans="1:8" ht="11.25">
      <c r="A486" s="303">
        <v>312</v>
      </c>
      <c r="B486" s="302" t="s">
        <v>520</v>
      </c>
      <c r="C486" s="302" t="s">
        <v>135</v>
      </c>
      <c r="D486" s="302" t="s">
        <v>643</v>
      </c>
      <c r="E486" s="325" t="s">
        <v>644</v>
      </c>
      <c r="F486" s="312">
        <v>143.5</v>
      </c>
      <c r="G486" s="312">
        <v>0</v>
      </c>
      <c r="H486" s="312">
        <v>143.5</v>
      </c>
    </row>
    <row r="487" spans="1:8" ht="14.25">
      <c r="A487" s="419"/>
      <c r="B487" s="419"/>
      <c r="C487" s="419"/>
      <c r="D487" s="419"/>
      <c r="E487" s="420" t="s">
        <v>136</v>
      </c>
      <c r="F487" s="384">
        <v>8414.3</v>
      </c>
      <c r="G487" s="384">
        <v>1881.1</v>
      </c>
      <c r="H487" s="384">
        <v>10295.4</v>
      </c>
    </row>
    <row r="488" spans="1:8" ht="11.25">
      <c r="A488" s="309">
        <v>312</v>
      </c>
      <c r="B488" s="317" t="s">
        <v>339</v>
      </c>
      <c r="C488" s="317"/>
      <c r="D488" s="317"/>
      <c r="E488" s="318" t="s">
        <v>504</v>
      </c>
      <c r="F488" s="288">
        <v>7414.3</v>
      </c>
      <c r="G488" s="288">
        <v>300</v>
      </c>
      <c r="H488" s="288">
        <v>7714.3</v>
      </c>
    </row>
    <row r="489" spans="1:8" ht="11.25">
      <c r="A489" s="291">
        <v>312</v>
      </c>
      <c r="B489" s="290" t="s">
        <v>509</v>
      </c>
      <c r="C489" s="290"/>
      <c r="D489" s="290"/>
      <c r="E489" s="292" t="s">
        <v>510</v>
      </c>
      <c r="F489" s="293">
        <v>7414.3</v>
      </c>
      <c r="G489" s="293">
        <v>300</v>
      </c>
      <c r="H489" s="293">
        <v>7714.3</v>
      </c>
    </row>
    <row r="490" spans="1:8" s="421" customFormat="1" ht="11.25">
      <c r="A490" s="295">
        <v>312</v>
      </c>
      <c r="B490" s="294" t="s">
        <v>509</v>
      </c>
      <c r="C490" s="294" t="s">
        <v>579</v>
      </c>
      <c r="D490" s="294"/>
      <c r="E490" s="319" t="s">
        <v>137</v>
      </c>
      <c r="F490" s="297">
        <v>50</v>
      </c>
      <c r="G490" s="297">
        <v>300</v>
      </c>
      <c r="H490" s="297">
        <v>350</v>
      </c>
    </row>
    <row r="491" spans="1:8" s="421" customFormat="1" ht="15" customHeight="1">
      <c r="A491" s="299">
        <v>312</v>
      </c>
      <c r="B491" s="298" t="s">
        <v>509</v>
      </c>
      <c r="C491" s="298" t="s">
        <v>138</v>
      </c>
      <c r="D491" s="298"/>
      <c r="E491" s="321" t="s">
        <v>139</v>
      </c>
      <c r="F491" s="301">
        <v>0</v>
      </c>
      <c r="G491" s="301">
        <v>300</v>
      </c>
      <c r="H491" s="301">
        <v>300</v>
      </c>
    </row>
    <row r="492" spans="1:8" s="421" customFormat="1" ht="11.25">
      <c r="A492" s="303">
        <v>312</v>
      </c>
      <c r="B492" s="302" t="s">
        <v>509</v>
      </c>
      <c r="C492" s="302" t="s">
        <v>138</v>
      </c>
      <c r="D492" s="302" t="s">
        <v>637</v>
      </c>
      <c r="E492" s="340" t="s">
        <v>638</v>
      </c>
      <c r="F492" s="312">
        <v>0</v>
      </c>
      <c r="G492" s="312">
        <v>300</v>
      </c>
      <c r="H492" s="312">
        <v>300</v>
      </c>
    </row>
    <row r="493" spans="1:8" s="421" customFormat="1" ht="22.5">
      <c r="A493" s="299">
        <v>312</v>
      </c>
      <c r="B493" s="301" t="s">
        <v>509</v>
      </c>
      <c r="C493" s="301" t="s">
        <v>91</v>
      </c>
      <c r="D493" s="301"/>
      <c r="E493" s="422" t="s">
        <v>92</v>
      </c>
      <c r="F493" s="301">
        <v>50</v>
      </c>
      <c r="G493" s="301">
        <v>0</v>
      </c>
      <c r="H493" s="301">
        <v>50</v>
      </c>
    </row>
    <row r="494" spans="1:8" s="421" customFormat="1" ht="11.25">
      <c r="A494" s="303">
        <v>312</v>
      </c>
      <c r="B494" s="312" t="s">
        <v>509</v>
      </c>
      <c r="C494" s="312" t="s">
        <v>91</v>
      </c>
      <c r="D494" s="312" t="s">
        <v>637</v>
      </c>
      <c r="E494" s="423" t="s">
        <v>638</v>
      </c>
      <c r="F494" s="312">
        <v>50</v>
      </c>
      <c r="G494" s="312">
        <v>0</v>
      </c>
      <c r="H494" s="312">
        <v>50</v>
      </c>
    </row>
    <row r="495" spans="1:8" ht="11.25">
      <c r="A495" s="295">
        <v>312</v>
      </c>
      <c r="B495" s="294" t="s">
        <v>509</v>
      </c>
      <c r="C495" s="294" t="s">
        <v>556</v>
      </c>
      <c r="D495" s="294"/>
      <c r="E495" s="319" t="s">
        <v>557</v>
      </c>
      <c r="F495" s="297">
        <v>7364.3</v>
      </c>
      <c r="G495" s="297">
        <v>0</v>
      </c>
      <c r="H495" s="297">
        <v>7364.3</v>
      </c>
    </row>
    <row r="496" spans="1:8" ht="22.5">
      <c r="A496" s="299">
        <v>312</v>
      </c>
      <c r="B496" s="298" t="s">
        <v>509</v>
      </c>
      <c r="C496" s="298" t="s">
        <v>140</v>
      </c>
      <c r="D496" s="298"/>
      <c r="E496" s="316" t="s">
        <v>141</v>
      </c>
      <c r="F496" s="301">
        <v>7214.3</v>
      </c>
      <c r="G496" s="301">
        <v>0</v>
      </c>
      <c r="H496" s="301">
        <v>7214.3</v>
      </c>
    </row>
    <row r="497" spans="1:8" ht="22.5">
      <c r="A497" s="303">
        <v>312</v>
      </c>
      <c r="B497" s="387" t="s">
        <v>509</v>
      </c>
      <c r="C497" s="387" t="s">
        <v>140</v>
      </c>
      <c r="D497" s="387" t="s">
        <v>630</v>
      </c>
      <c r="E497" s="388" t="s">
        <v>631</v>
      </c>
      <c r="F497" s="312">
        <v>6116.3</v>
      </c>
      <c r="G497" s="312">
        <v>0</v>
      </c>
      <c r="H497" s="312">
        <v>6116.3</v>
      </c>
    </row>
    <row r="498" spans="1:8" ht="11.25">
      <c r="A498" s="303">
        <v>312</v>
      </c>
      <c r="B498" s="387" t="s">
        <v>509</v>
      </c>
      <c r="C498" s="387" t="s">
        <v>140</v>
      </c>
      <c r="D498" s="387" t="s">
        <v>637</v>
      </c>
      <c r="E498" s="388" t="s">
        <v>638</v>
      </c>
      <c r="F498" s="312">
        <v>1098</v>
      </c>
      <c r="G498" s="312">
        <v>0</v>
      </c>
      <c r="H498" s="312">
        <v>1098</v>
      </c>
    </row>
    <row r="499" spans="1:8" s="421" customFormat="1" ht="22.5">
      <c r="A499" s="299">
        <v>312</v>
      </c>
      <c r="B499" s="298" t="s">
        <v>509</v>
      </c>
      <c r="C499" s="298" t="s">
        <v>639</v>
      </c>
      <c r="D499" s="298"/>
      <c r="E499" s="316" t="s">
        <v>640</v>
      </c>
      <c r="F499" s="301">
        <v>100</v>
      </c>
      <c r="G499" s="301">
        <v>0</v>
      </c>
      <c r="H499" s="301">
        <v>100</v>
      </c>
    </row>
    <row r="500" spans="1:8" ht="11.25">
      <c r="A500" s="303">
        <v>312</v>
      </c>
      <c r="B500" s="302" t="s">
        <v>509</v>
      </c>
      <c r="C500" s="302" t="s">
        <v>639</v>
      </c>
      <c r="D500" s="302" t="s">
        <v>637</v>
      </c>
      <c r="E500" s="340" t="s">
        <v>638</v>
      </c>
      <c r="F500" s="312">
        <v>100</v>
      </c>
      <c r="G500" s="312">
        <v>0</v>
      </c>
      <c r="H500" s="312">
        <v>100</v>
      </c>
    </row>
    <row r="501" spans="1:8" ht="22.5">
      <c r="A501" s="299">
        <v>312</v>
      </c>
      <c r="B501" s="298" t="s">
        <v>509</v>
      </c>
      <c r="C501" s="298" t="s">
        <v>61</v>
      </c>
      <c r="D501" s="298"/>
      <c r="E501" s="316" t="s">
        <v>62</v>
      </c>
      <c r="F501" s="301">
        <v>50</v>
      </c>
      <c r="G501" s="301">
        <v>0</v>
      </c>
      <c r="H501" s="301">
        <v>50</v>
      </c>
    </row>
    <row r="502" spans="1:8" ht="11.25">
      <c r="A502" s="303">
        <v>312</v>
      </c>
      <c r="B502" s="302" t="s">
        <v>509</v>
      </c>
      <c r="C502" s="302" t="s">
        <v>61</v>
      </c>
      <c r="D502" s="302" t="s">
        <v>637</v>
      </c>
      <c r="E502" s="340" t="s">
        <v>638</v>
      </c>
      <c r="F502" s="312">
        <v>50</v>
      </c>
      <c r="G502" s="312">
        <v>0</v>
      </c>
      <c r="H502" s="312">
        <v>50</v>
      </c>
    </row>
    <row r="503" spans="1:8" ht="11.25">
      <c r="A503" s="309">
        <v>312</v>
      </c>
      <c r="B503" s="317" t="s">
        <v>516</v>
      </c>
      <c r="C503" s="317"/>
      <c r="D503" s="317"/>
      <c r="E503" s="318" t="s">
        <v>517</v>
      </c>
      <c r="F503" s="288">
        <v>1000</v>
      </c>
      <c r="G503" s="288">
        <v>1581.1</v>
      </c>
      <c r="H503" s="288">
        <v>2581.1</v>
      </c>
    </row>
    <row r="504" spans="1:8" ht="11.25">
      <c r="A504" s="291">
        <v>312</v>
      </c>
      <c r="B504" s="290" t="s">
        <v>520</v>
      </c>
      <c r="C504" s="290"/>
      <c r="D504" s="290"/>
      <c r="E504" s="292" t="s">
        <v>521</v>
      </c>
      <c r="F504" s="293">
        <v>1000</v>
      </c>
      <c r="G504" s="293">
        <v>1581.1</v>
      </c>
      <c r="H504" s="293">
        <v>2581.1</v>
      </c>
    </row>
    <row r="505" spans="1:8" ht="11.25">
      <c r="A505" s="295">
        <v>312</v>
      </c>
      <c r="B505" s="346" t="s">
        <v>520</v>
      </c>
      <c r="C505" s="346" t="s">
        <v>142</v>
      </c>
      <c r="D505" s="346"/>
      <c r="E505" s="347" t="s">
        <v>143</v>
      </c>
      <c r="F505" s="320"/>
      <c r="G505" s="297">
        <v>727.3</v>
      </c>
      <c r="H505" s="297">
        <v>727.3</v>
      </c>
    </row>
    <row r="506" spans="1:8" ht="11.25">
      <c r="A506" s="299">
        <v>312</v>
      </c>
      <c r="B506" s="348" t="s">
        <v>520</v>
      </c>
      <c r="C506" s="348" t="s">
        <v>144</v>
      </c>
      <c r="D506" s="348"/>
      <c r="E506" s="349" t="s">
        <v>145</v>
      </c>
      <c r="F506" s="339"/>
      <c r="G506" s="301">
        <v>727.3</v>
      </c>
      <c r="H506" s="301">
        <v>727.3</v>
      </c>
    </row>
    <row r="507" spans="1:8" ht="11.25">
      <c r="A507" s="303">
        <v>312</v>
      </c>
      <c r="B507" s="351" t="s">
        <v>520</v>
      </c>
      <c r="C507" s="351" t="s">
        <v>146</v>
      </c>
      <c r="D507" s="351"/>
      <c r="E507" s="352" t="s">
        <v>147</v>
      </c>
      <c r="F507" s="341"/>
      <c r="G507" s="312">
        <v>727.3</v>
      </c>
      <c r="H507" s="312">
        <v>727.3</v>
      </c>
    </row>
    <row r="508" spans="1:8" ht="11.25">
      <c r="A508" s="303">
        <v>312</v>
      </c>
      <c r="B508" s="351" t="s">
        <v>520</v>
      </c>
      <c r="C508" s="351" t="s">
        <v>146</v>
      </c>
      <c r="D508" s="351" t="s">
        <v>148</v>
      </c>
      <c r="E508" s="352" t="s">
        <v>149</v>
      </c>
      <c r="F508" s="341"/>
      <c r="G508" s="312">
        <v>727.3</v>
      </c>
      <c r="H508" s="312">
        <v>727.3</v>
      </c>
    </row>
    <row r="509" spans="1:8" ht="11.25">
      <c r="A509" s="295">
        <v>312</v>
      </c>
      <c r="B509" s="346" t="s">
        <v>520</v>
      </c>
      <c r="C509" s="346" t="s">
        <v>579</v>
      </c>
      <c r="D509" s="346"/>
      <c r="E509" s="347" t="s">
        <v>580</v>
      </c>
      <c r="F509" s="320"/>
      <c r="G509" s="297">
        <v>426.9</v>
      </c>
      <c r="H509" s="297">
        <v>426.9</v>
      </c>
    </row>
    <row r="510" spans="1:8" ht="22.5">
      <c r="A510" s="299">
        <v>312</v>
      </c>
      <c r="B510" s="348" t="s">
        <v>520</v>
      </c>
      <c r="C510" s="348" t="s">
        <v>150</v>
      </c>
      <c r="D510" s="348"/>
      <c r="E510" s="349" t="s">
        <v>151</v>
      </c>
      <c r="F510" s="339"/>
      <c r="G510" s="301">
        <v>426.9</v>
      </c>
      <c r="H510" s="301">
        <v>426.9</v>
      </c>
    </row>
    <row r="511" spans="1:8" ht="11.25">
      <c r="A511" s="303">
        <v>312</v>
      </c>
      <c r="B511" s="351" t="s">
        <v>520</v>
      </c>
      <c r="C511" s="351" t="s">
        <v>150</v>
      </c>
      <c r="D511" s="351" t="s">
        <v>148</v>
      </c>
      <c r="E511" s="352" t="s">
        <v>149</v>
      </c>
      <c r="F511" s="341"/>
      <c r="G511" s="312">
        <v>426.9</v>
      </c>
      <c r="H511" s="312">
        <v>426.9</v>
      </c>
    </row>
    <row r="512" spans="1:8" ht="11.25">
      <c r="A512" s="424">
        <v>312</v>
      </c>
      <c r="B512" s="346" t="s">
        <v>520</v>
      </c>
      <c r="C512" s="346" t="s">
        <v>556</v>
      </c>
      <c r="D512" s="346"/>
      <c r="E512" s="425" t="s">
        <v>557</v>
      </c>
      <c r="F512" s="367">
        <v>1000</v>
      </c>
      <c r="G512" s="367">
        <v>426.9</v>
      </c>
      <c r="H512" s="367">
        <v>1426.9</v>
      </c>
    </row>
    <row r="513" spans="1:8" ht="33.75">
      <c r="A513" s="299">
        <v>312</v>
      </c>
      <c r="B513" s="298" t="s">
        <v>520</v>
      </c>
      <c r="C513" s="298" t="s">
        <v>152</v>
      </c>
      <c r="D513" s="298"/>
      <c r="E513" s="316" t="s">
        <v>153</v>
      </c>
      <c r="F513" s="301">
        <v>1000</v>
      </c>
      <c r="G513" s="301">
        <v>426.9</v>
      </c>
      <c r="H513" s="301">
        <v>1426.9</v>
      </c>
    </row>
    <row r="514" spans="1:8" ht="11.25">
      <c r="A514" s="303">
        <v>312</v>
      </c>
      <c r="B514" s="302" t="s">
        <v>520</v>
      </c>
      <c r="C514" s="302" t="s">
        <v>152</v>
      </c>
      <c r="D514" s="302" t="s">
        <v>148</v>
      </c>
      <c r="E514" s="325" t="s">
        <v>149</v>
      </c>
      <c r="F514" s="312">
        <v>1000</v>
      </c>
      <c r="G514" s="312">
        <v>426.9</v>
      </c>
      <c r="H514" s="312">
        <v>1426.9</v>
      </c>
    </row>
    <row r="515" spans="1:8" ht="14.25">
      <c r="A515" s="383" t="s">
        <v>154</v>
      </c>
      <c r="B515" s="383"/>
      <c r="C515" s="383"/>
      <c r="D515" s="383"/>
      <c r="E515" s="383"/>
      <c r="F515" s="384">
        <v>18456.2</v>
      </c>
      <c r="G515" s="384">
        <v>1555.9</v>
      </c>
      <c r="H515" s="384">
        <v>20012.1</v>
      </c>
    </row>
    <row r="516" spans="1:8" s="426" customFormat="1" ht="10.5">
      <c r="A516" s="309">
        <v>312</v>
      </c>
      <c r="B516" s="317" t="s">
        <v>339</v>
      </c>
      <c r="C516" s="317"/>
      <c r="D516" s="317"/>
      <c r="E516" s="318" t="s">
        <v>504</v>
      </c>
      <c r="F516" s="288">
        <v>8362</v>
      </c>
      <c r="G516" s="288">
        <v>1111.1</v>
      </c>
      <c r="H516" s="288">
        <v>9473.1</v>
      </c>
    </row>
    <row r="517" spans="1:8" s="426" customFormat="1" ht="10.5">
      <c r="A517" s="291">
        <v>312</v>
      </c>
      <c r="B517" s="290" t="s">
        <v>507</v>
      </c>
      <c r="C517" s="290"/>
      <c r="D517" s="290"/>
      <c r="E517" s="292" t="s">
        <v>508</v>
      </c>
      <c r="F517" s="293">
        <v>8362</v>
      </c>
      <c r="G517" s="293">
        <v>1111.1</v>
      </c>
      <c r="H517" s="293">
        <v>9473.1</v>
      </c>
    </row>
    <row r="518" spans="1:8" s="427" customFormat="1" ht="11.25">
      <c r="A518" s="295">
        <v>312</v>
      </c>
      <c r="B518" s="294" t="s">
        <v>507</v>
      </c>
      <c r="C518" s="294" t="s">
        <v>579</v>
      </c>
      <c r="D518" s="294"/>
      <c r="E518" s="324" t="s">
        <v>580</v>
      </c>
      <c r="F518" s="297">
        <v>7500</v>
      </c>
      <c r="G518" s="297">
        <v>1111.1</v>
      </c>
      <c r="H518" s="297">
        <v>8611.1</v>
      </c>
    </row>
    <row r="519" spans="1:8" s="427" customFormat="1" ht="22.5">
      <c r="A519" s="299">
        <v>312</v>
      </c>
      <c r="B519" s="298" t="s">
        <v>507</v>
      </c>
      <c r="C519" s="298" t="s">
        <v>155</v>
      </c>
      <c r="D519" s="298"/>
      <c r="E519" s="316" t="s">
        <v>156</v>
      </c>
      <c r="F519" s="301">
        <v>7500</v>
      </c>
      <c r="G519" s="301">
        <v>1111.1</v>
      </c>
      <c r="H519" s="301">
        <v>8611.1</v>
      </c>
    </row>
    <row r="520" spans="1:8" s="427" customFormat="1" ht="33.75">
      <c r="A520" s="328">
        <v>312</v>
      </c>
      <c r="B520" s="329" t="s">
        <v>507</v>
      </c>
      <c r="C520" s="329" t="s">
        <v>155</v>
      </c>
      <c r="D520" s="329" t="s">
        <v>583</v>
      </c>
      <c r="E520" s="330" t="s">
        <v>584</v>
      </c>
      <c r="F520" s="331">
        <v>7500</v>
      </c>
      <c r="G520" s="331">
        <v>1111.1</v>
      </c>
      <c r="H520" s="331">
        <v>8611.1</v>
      </c>
    </row>
    <row r="521" spans="1:8" s="427" customFormat="1" ht="11.25">
      <c r="A521" s="295">
        <v>312</v>
      </c>
      <c r="B521" s="294" t="s">
        <v>507</v>
      </c>
      <c r="C521" s="294" t="s">
        <v>556</v>
      </c>
      <c r="D521" s="294"/>
      <c r="E521" s="319" t="s">
        <v>557</v>
      </c>
      <c r="F521" s="297">
        <v>862</v>
      </c>
      <c r="G521" s="297">
        <v>0</v>
      </c>
      <c r="H521" s="297">
        <v>862</v>
      </c>
    </row>
    <row r="522" spans="1:8" s="427" customFormat="1" ht="24.75" customHeight="1">
      <c r="A522" s="299">
        <v>312</v>
      </c>
      <c r="B522" s="298" t="s">
        <v>507</v>
      </c>
      <c r="C522" s="298" t="s">
        <v>585</v>
      </c>
      <c r="D522" s="298"/>
      <c r="E522" s="316" t="s">
        <v>682</v>
      </c>
      <c r="F522" s="301">
        <v>862</v>
      </c>
      <c r="G522" s="301">
        <v>0</v>
      </c>
      <c r="H522" s="301">
        <v>862</v>
      </c>
    </row>
    <row r="523" spans="1:8" s="427" customFormat="1" ht="11.25">
      <c r="A523" s="328">
        <v>312</v>
      </c>
      <c r="B523" s="329" t="s">
        <v>507</v>
      </c>
      <c r="C523" s="329" t="s">
        <v>585</v>
      </c>
      <c r="D523" s="329" t="s">
        <v>577</v>
      </c>
      <c r="E523" s="330" t="s">
        <v>578</v>
      </c>
      <c r="F523" s="331">
        <v>862</v>
      </c>
      <c r="G523" s="331">
        <v>0</v>
      </c>
      <c r="H523" s="331">
        <v>862</v>
      </c>
    </row>
    <row r="524" spans="1:8" s="232" customFormat="1" ht="10.5">
      <c r="A524" s="309" t="s">
        <v>634</v>
      </c>
      <c r="B524" s="309" t="s">
        <v>267</v>
      </c>
      <c r="C524" s="309"/>
      <c r="D524" s="309"/>
      <c r="E524" s="287" t="s">
        <v>526</v>
      </c>
      <c r="F524" s="288">
        <v>10094.2</v>
      </c>
      <c r="G524" s="288">
        <v>444.8</v>
      </c>
      <c r="H524" s="288">
        <v>10539</v>
      </c>
    </row>
    <row r="525" spans="1:8" s="426" customFormat="1" ht="10.5">
      <c r="A525" s="291">
        <v>312</v>
      </c>
      <c r="B525" s="290" t="s">
        <v>527</v>
      </c>
      <c r="C525" s="290"/>
      <c r="D525" s="290"/>
      <c r="E525" s="292" t="s">
        <v>528</v>
      </c>
      <c r="F525" s="293">
        <v>10094.2</v>
      </c>
      <c r="G525" s="293">
        <v>444.8</v>
      </c>
      <c r="H525" s="293">
        <v>10539</v>
      </c>
    </row>
    <row r="526" spans="1:8" s="427" customFormat="1" ht="11.25">
      <c r="A526" s="295">
        <v>312</v>
      </c>
      <c r="B526" s="294" t="s">
        <v>527</v>
      </c>
      <c r="C526" s="294" t="s">
        <v>556</v>
      </c>
      <c r="D526" s="294"/>
      <c r="E526" s="324" t="s">
        <v>557</v>
      </c>
      <c r="F526" s="297">
        <v>10094.2</v>
      </c>
      <c r="G526" s="297">
        <v>444.8</v>
      </c>
      <c r="H526" s="297">
        <v>10539</v>
      </c>
    </row>
    <row r="527" spans="1:8" s="427" customFormat="1" ht="33.75">
      <c r="A527" s="299">
        <v>312</v>
      </c>
      <c r="B527" s="298" t="s">
        <v>527</v>
      </c>
      <c r="C527" s="298" t="s">
        <v>635</v>
      </c>
      <c r="D527" s="298"/>
      <c r="E527" s="321" t="s">
        <v>636</v>
      </c>
      <c r="F527" s="301">
        <v>0</v>
      </c>
      <c r="G527" s="301">
        <v>0</v>
      </c>
      <c r="H527" s="301">
        <v>0</v>
      </c>
    </row>
    <row r="528" spans="1:8" s="427" customFormat="1" ht="11.25">
      <c r="A528" s="303">
        <v>312</v>
      </c>
      <c r="B528" s="302" t="s">
        <v>527</v>
      </c>
      <c r="C528" s="302" t="s">
        <v>635</v>
      </c>
      <c r="D528" s="302" t="s">
        <v>637</v>
      </c>
      <c r="E528" s="325" t="s">
        <v>638</v>
      </c>
      <c r="F528" s="312">
        <v>0</v>
      </c>
      <c r="G528" s="312">
        <v>0</v>
      </c>
      <c r="H528" s="312">
        <v>0</v>
      </c>
    </row>
    <row r="529" spans="1:8" s="427" customFormat="1" ht="22.5">
      <c r="A529" s="299">
        <v>312</v>
      </c>
      <c r="B529" s="298" t="s">
        <v>527</v>
      </c>
      <c r="C529" s="298" t="s">
        <v>157</v>
      </c>
      <c r="D529" s="298"/>
      <c r="E529" s="316" t="s">
        <v>158</v>
      </c>
      <c r="F529" s="301">
        <v>10023.2</v>
      </c>
      <c r="G529" s="301">
        <v>444.8</v>
      </c>
      <c r="H529" s="301">
        <v>10468</v>
      </c>
    </row>
    <row r="530" spans="1:8" s="427" customFormat="1" ht="22.5">
      <c r="A530" s="303">
        <v>312</v>
      </c>
      <c r="B530" s="329" t="s">
        <v>527</v>
      </c>
      <c r="C530" s="329" t="s">
        <v>157</v>
      </c>
      <c r="D530" s="329" t="s">
        <v>630</v>
      </c>
      <c r="E530" s="428" t="s">
        <v>631</v>
      </c>
      <c r="F530" s="312">
        <v>6848.9</v>
      </c>
      <c r="G530" s="312">
        <v>444.8</v>
      </c>
      <c r="H530" s="312">
        <v>7293.7</v>
      </c>
    </row>
    <row r="531" spans="1:8" s="427" customFormat="1" ht="11.25">
      <c r="A531" s="328">
        <v>312</v>
      </c>
      <c r="B531" s="329" t="s">
        <v>527</v>
      </c>
      <c r="C531" s="329" t="s">
        <v>157</v>
      </c>
      <c r="D531" s="329" t="s">
        <v>637</v>
      </c>
      <c r="E531" s="428" t="s">
        <v>638</v>
      </c>
      <c r="F531" s="331">
        <v>3174.3</v>
      </c>
      <c r="G531" s="331">
        <v>0</v>
      </c>
      <c r="H531" s="331">
        <v>3174.3</v>
      </c>
    </row>
    <row r="532" spans="1:8" s="427" customFormat="1" ht="22.5">
      <c r="A532" s="299">
        <v>312</v>
      </c>
      <c r="B532" s="298" t="s">
        <v>527</v>
      </c>
      <c r="C532" s="298" t="s">
        <v>639</v>
      </c>
      <c r="D532" s="298"/>
      <c r="E532" s="316" t="s">
        <v>640</v>
      </c>
      <c r="F532" s="301">
        <v>71</v>
      </c>
      <c r="G532" s="301">
        <v>0</v>
      </c>
      <c r="H532" s="301">
        <v>71</v>
      </c>
    </row>
    <row r="533" spans="1:8" s="427" customFormat="1" ht="11.25">
      <c r="A533" s="328">
        <v>312</v>
      </c>
      <c r="B533" s="329" t="s">
        <v>527</v>
      </c>
      <c r="C533" s="329" t="s">
        <v>639</v>
      </c>
      <c r="D533" s="329" t="s">
        <v>637</v>
      </c>
      <c r="E533" s="428" t="s">
        <v>638</v>
      </c>
      <c r="F533" s="331">
        <v>71</v>
      </c>
      <c r="G533" s="331">
        <v>0</v>
      </c>
      <c r="H533" s="331">
        <v>71</v>
      </c>
    </row>
    <row r="534" spans="1:8" s="430" customFormat="1" ht="14.25">
      <c r="A534" s="429" t="s">
        <v>159</v>
      </c>
      <c r="B534" s="429"/>
      <c r="C534" s="429"/>
      <c r="D534" s="429"/>
      <c r="E534" s="429"/>
      <c r="F534" s="374">
        <v>15314.4</v>
      </c>
      <c r="G534" s="374">
        <v>0</v>
      </c>
      <c r="H534" s="374">
        <v>15314.4</v>
      </c>
    </row>
    <row r="535" spans="1:8" s="430" customFormat="1" ht="11.25">
      <c r="A535" s="356">
        <v>312</v>
      </c>
      <c r="B535" s="317" t="s">
        <v>482</v>
      </c>
      <c r="C535" s="317"/>
      <c r="D535" s="317"/>
      <c r="E535" s="318" t="s">
        <v>483</v>
      </c>
      <c r="F535" s="288">
        <v>15314.4</v>
      </c>
      <c r="G535" s="288">
        <v>0</v>
      </c>
      <c r="H535" s="288">
        <v>15314.4</v>
      </c>
    </row>
    <row r="536" spans="1:8" s="430" customFormat="1" ht="21">
      <c r="A536" s="357">
        <v>312</v>
      </c>
      <c r="B536" s="290" t="s">
        <v>484</v>
      </c>
      <c r="C536" s="290"/>
      <c r="D536" s="290"/>
      <c r="E536" s="353" t="s">
        <v>485</v>
      </c>
      <c r="F536" s="293">
        <v>15314.4</v>
      </c>
      <c r="G536" s="293">
        <v>0</v>
      </c>
      <c r="H536" s="293">
        <v>15314.4</v>
      </c>
    </row>
    <row r="537" spans="1:8" ht="11.25">
      <c r="A537" s="294" t="s">
        <v>634</v>
      </c>
      <c r="B537" s="294" t="s">
        <v>484</v>
      </c>
      <c r="C537" s="294" t="s">
        <v>160</v>
      </c>
      <c r="D537" s="294"/>
      <c r="E537" s="319" t="s">
        <v>161</v>
      </c>
      <c r="F537" s="297">
        <v>13374.6</v>
      </c>
      <c r="G537" s="297">
        <v>0</v>
      </c>
      <c r="H537" s="297">
        <v>13374.6</v>
      </c>
    </row>
    <row r="538" spans="1:8" ht="11.25">
      <c r="A538" s="298" t="s">
        <v>634</v>
      </c>
      <c r="B538" s="298" t="s">
        <v>484</v>
      </c>
      <c r="C538" s="298" t="s">
        <v>162</v>
      </c>
      <c r="D538" s="298"/>
      <c r="E538" s="316" t="s">
        <v>629</v>
      </c>
      <c r="F538" s="301">
        <v>13374.6</v>
      </c>
      <c r="G538" s="301">
        <v>0</v>
      </c>
      <c r="H538" s="301">
        <v>13374.6</v>
      </c>
    </row>
    <row r="539" spans="1:8" ht="11.25">
      <c r="A539" s="355">
        <v>312</v>
      </c>
      <c r="B539" s="322" t="s">
        <v>484</v>
      </c>
      <c r="C539" s="322" t="s">
        <v>162</v>
      </c>
      <c r="D539" s="322" t="s">
        <v>100</v>
      </c>
      <c r="E539" s="332" t="s">
        <v>101</v>
      </c>
      <c r="F539" s="305">
        <v>13374.6</v>
      </c>
      <c r="G539" s="305">
        <v>0</v>
      </c>
      <c r="H539" s="305">
        <v>13374.6</v>
      </c>
    </row>
    <row r="540" spans="1:8" ht="11.25">
      <c r="A540" s="295">
        <v>312</v>
      </c>
      <c r="B540" s="294" t="s">
        <v>484</v>
      </c>
      <c r="C540" s="294" t="s">
        <v>556</v>
      </c>
      <c r="D540" s="294"/>
      <c r="E540" s="319" t="s">
        <v>557</v>
      </c>
      <c r="F540" s="297">
        <v>1939.8</v>
      </c>
      <c r="G540" s="297">
        <v>0</v>
      </c>
      <c r="H540" s="297">
        <v>1939.8</v>
      </c>
    </row>
    <row r="541" spans="1:8" ht="33.75">
      <c r="A541" s="299">
        <v>312</v>
      </c>
      <c r="B541" s="298" t="s">
        <v>484</v>
      </c>
      <c r="C541" s="298" t="s">
        <v>635</v>
      </c>
      <c r="D541" s="298"/>
      <c r="E541" s="316" t="s">
        <v>636</v>
      </c>
      <c r="F541" s="301">
        <v>1939.8</v>
      </c>
      <c r="G541" s="301">
        <v>0</v>
      </c>
      <c r="H541" s="301">
        <v>1939.8</v>
      </c>
    </row>
    <row r="542" spans="1:8" ht="11.25">
      <c r="A542" s="355">
        <v>312</v>
      </c>
      <c r="B542" s="322" t="s">
        <v>484</v>
      </c>
      <c r="C542" s="322" t="s">
        <v>635</v>
      </c>
      <c r="D542" s="322" t="s">
        <v>548</v>
      </c>
      <c r="E542" s="332" t="s">
        <v>549</v>
      </c>
      <c r="F542" s="305">
        <v>1339.8</v>
      </c>
      <c r="G542" s="305">
        <v>0</v>
      </c>
      <c r="H542" s="305">
        <v>1339.8</v>
      </c>
    </row>
    <row r="543" spans="1:8" ht="11.25">
      <c r="A543" s="355">
        <v>312</v>
      </c>
      <c r="B543" s="322" t="s">
        <v>484</v>
      </c>
      <c r="C543" s="322" t="s">
        <v>635</v>
      </c>
      <c r="D543" s="322" t="s">
        <v>100</v>
      </c>
      <c r="E543" s="323" t="s">
        <v>101</v>
      </c>
      <c r="F543" s="305">
        <v>600</v>
      </c>
      <c r="G543" s="305">
        <v>0</v>
      </c>
      <c r="H543" s="305">
        <v>600</v>
      </c>
    </row>
    <row r="544" spans="1:8" ht="33.75" customHeight="1">
      <c r="A544" s="326" t="s">
        <v>163</v>
      </c>
      <c r="B544" s="326"/>
      <c r="C544" s="326"/>
      <c r="D544" s="326"/>
      <c r="E544" s="326"/>
      <c r="F544" s="327">
        <v>21077.25</v>
      </c>
      <c r="G544" s="327">
        <v>850</v>
      </c>
      <c r="H544" s="327">
        <v>21927.25</v>
      </c>
    </row>
    <row r="545" spans="1:8" ht="11.25">
      <c r="A545" s="309">
        <v>314</v>
      </c>
      <c r="B545" s="317" t="s">
        <v>248</v>
      </c>
      <c r="C545" s="317"/>
      <c r="D545" s="317"/>
      <c r="E545" s="318" t="s">
        <v>467</v>
      </c>
      <c r="F545" s="288">
        <v>6861.55</v>
      </c>
      <c r="G545" s="288">
        <v>850</v>
      </c>
      <c r="H545" s="288">
        <v>7711.55</v>
      </c>
    </row>
    <row r="546" spans="1:10" ht="31.5">
      <c r="A546" s="291">
        <v>314</v>
      </c>
      <c r="B546" s="290" t="s">
        <v>472</v>
      </c>
      <c r="C546" s="290"/>
      <c r="D546" s="290"/>
      <c r="E546" s="353" t="s">
        <v>473</v>
      </c>
      <c r="F546" s="293">
        <v>6861.55</v>
      </c>
      <c r="G546" s="293">
        <v>850</v>
      </c>
      <c r="H546" s="293">
        <v>7711.55</v>
      </c>
      <c r="J546" s="431"/>
    </row>
    <row r="547" spans="1:10" ht="22.5">
      <c r="A547" s="295" t="s">
        <v>164</v>
      </c>
      <c r="B547" s="294" t="s">
        <v>472</v>
      </c>
      <c r="C547" s="294" t="s">
        <v>563</v>
      </c>
      <c r="D547" s="294"/>
      <c r="E547" s="319" t="s">
        <v>564</v>
      </c>
      <c r="F547" s="297">
        <v>6298.3</v>
      </c>
      <c r="G547" s="297">
        <v>850</v>
      </c>
      <c r="H547" s="297">
        <v>7148.3</v>
      </c>
      <c r="J547" s="431"/>
    </row>
    <row r="548" spans="1:10" ht="11.25">
      <c r="A548" s="299" t="s">
        <v>164</v>
      </c>
      <c r="B548" s="298" t="s">
        <v>472</v>
      </c>
      <c r="C548" s="298" t="s">
        <v>565</v>
      </c>
      <c r="D548" s="298"/>
      <c r="E548" s="316" t="s">
        <v>566</v>
      </c>
      <c r="F548" s="301">
        <v>6298.3</v>
      </c>
      <c r="G548" s="301">
        <v>850</v>
      </c>
      <c r="H548" s="301">
        <v>7148.3</v>
      </c>
      <c r="J548" s="431"/>
    </row>
    <row r="549" spans="1:10" ht="11.25">
      <c r="A549" s="303" t="s">
        <v>164</v>
      </c>
      <c r="B549" s="302" t="s">
        <v>472</v>
      </c>
      <c r="C549" s="302" t="s">
        <v>565</v>
      </c>
      <c r="D549" s="302" t="s">
        <v>548</v>
      </c>
      <c r="E549" s="340" t="s">
        <v>549</v>
      </c>
      <c r="F549" s="312">
        <v>6298.3</v>
      </c>
      <c r="G549" s="312">
        <v>850</v>
      </c>
      <c r="H549" s="312">
        <v>7148.3</v>
      </c>
      <c r="J549" s="431"/>
    </row>
    <row r="550" spans="1:10" ht="11.25">
      <c r="A550" s="295" t="s">
        <v>164</v>
      </c>
      <c r="B550" s="294" t="s">
        <v>472</v>
      </c>
      <c r="C550" s="294" t="s">
        <v>607</v>
      </c>
      <c r="D550" s="294"/>
      <c r="E550" s="319" t="s">
        <v>608</v>
      </c>
      <c r="F550" s="297">
        <v>563.25</v>
      </c>
      <c r="G550" s="297">
        <v>0</v>
      </c>
      <c r="H550" s="297">
        <v>563.25</v>
      </c>
      <c r="J550" s="431"/>
    </row>
    <row r="551" spans="1:10" ht="33.75">
      <c r="A551" s="299" t="s">
        <v>164</v>
      </c>
      <c r="B551" s="298" t="s">
        <v>472</v>
      </c>
      <c r="C551" s="298" t="s">
        <v>609</v>
      </c>
      <c r="D551" s="298"/>
      <c r="E551" s="316" t="s">
        <v>610</v>
      </c>
      <c r="F551" s="301">
        <v>563.25</v>
      </c>
      <c r="G551" s="301">
        <v>0</v>
      </c>
      <c r="H551" s="301">
        <v>563.25</v>
      </c>
      <c r="J551" s="431"/>
    </row>
    <row r="552" spans="1:10" ht="11.25">
      <c r="A552" s="303" t="s">
        <v>164</v>
      </c>
      <c r="B552" s="302" t="s">
        <v>472</v>
      </c>
      <c r="C552" s="302" t="s">
        <v>613</v>
      </c>
      <c r="D552" s="302"/>
      <c r="E552" s="340" t="s">
        <v>614</v>
      </c>
      <c r="F552" s="312">
        <v>563.25</v>
      </c>
      <c r="G552" s="312">
        <v>0</v>
      </c>
      <c r="H552" s="312">
        <v>563.25</v>
      </c>
      <c r="J552" s="431"/>
    </row>
    <row r="553" spans="1:8" ht="11.25">
      <c r="A553" s="303" t="s">
        <v>164</v>
      </c>
      <c r="B553" s="302" t="s">
        <v>472</v>
      </c>
      <c r="C553" s="302" t="s">
        <v>613</v>
      </c>
      <c r="D553" s="302" t="s">
        <v>548</v>
      </c>
      <c r="E553" s="340" t="s">
        <v>549</v>
      </c>
      <c r="F553" s="312">
        <v>563.25</v>
      </c>
      <c r="G553" s="312">
        <v>0</v>
      </c>
      <c r="H553" s="312">
        <v>563.25</v>
      </c>
    </row>
    <row r="554" spans="1:8" s="421" customFormat="1" ht="11.25">
      <c r="A554" s="309">
        <v>314</v>
      </c>
      <c r="B554" s="317" t="s">
        <v>283</v>
      </c>
      <c r="C554" s="317"/>
      <c r="D554" s="317"/>
      <c r="E554" s="335" t="s">
        <v>486</v>
      </c>
      <c r="F554" s="288">
        <v>108.7</v>
      </c>
      <c r="G554" s="288">
        <v>0</v>
      </c>
      <c r="H554" s="288">
        <v>108.7</v>
      </c>
    </row>
    <row r="555" spans="1:8" s="421" customFormat="1" ht="11.25">
      <c r="A555" s="291">
        <v>314</v>
      </c>
      <c r="B555" s="290" t="s">
        <v>495</v>
      </c>
      <c r="C555" s="290"/>
      <c r="D555" s="290"/>
      <c r="E555" s="432" t="s">
        <v>496</v>
      </c>
      <c r="F555" s="293">
        <v>108.7</v>
      </c>
      <c r="G555" s="293">
        <v>0</v>
      </c>
      <c r="H555" s="293">
        <v>108.7</v>
      </c>
    </row>
    <row r="556" spans="1:8" s="421" customFormat="1" ht="11.25">
      <c r="A556" s="295">
        <v>314</v>
      </c>
      <c r="B556" s="295" t="s">
        <v>495</v>
      </c>
      <c r="C556" s="295" t="s">
        <v>165</v>
      </c>
      <c r="D556" s="295"/>
      <c r="E556" s="296" t="s">
        <v>166</v>
      </c>
      <c r="F556" s="297">
        <v>108.7</v>
      </c>
      <c r="G556" s="297">
        <v>0</v>
      </c>
      <c r="H556" s="297">
        <v>108.7</v>
      </c>
    </row>
    <row r="557" spans="1:8" s="421" customFormat="1" ht="33.75">
      <c r="A557" s="299">
        <v>314</v>
      </c>
      <c r="B557" s="299" t="s">
        <v>495</v>
      </c>
      <c r="C557" s="299" t="s">
        <v>167</v>
      </c>
      <c r="D557" s="299"/>
      <c r="E557" s="300" t="s">
        <v>168</v>
      </c>
      <c r="F557" s="301">
        <v>108.7</v>
      </c>
      <c r="G557" s="301">
        <v>0</v>
      </c>
      <c r="H557" s="301">
        <v>108.7</v>
      </c>
    </row>
    <row r="558" spans="1:8" s="421" customFormat="1" ht="11.25">
      <c r="A558" s="303">
        <v>314</v>
      </c>
      <c r="B558" s="302" t="s">
        <v>495</v>
      </c>
      <c r="C558" s="302" t="s">
        <v>167</v>
      </c>
      <c r="D558" s="302" t="s">
        <v>656</v>
      </c>
      <c r="E558" s="433" t="s">
        <v>657</v>
      </c>
      <c r="F558" s="312">
        <v>108.7</v>
      </c>
      <c r="G558" s="312">
        <v>0</v>
      </c>
      <c r="H558" s="312">
        <v>108.7</v>
      </c>
    </row>
    <row r="559" spans="1:8" s="421" customFormat="1" ht="11.25">
      <c r="A559" s="309">
        <v>314</v>
      </c>
      <c r="B559" s="317" t="s">
        <v>253</v>
      </c>
      <c r="C559" s="317"/>
      <c r="D559" s="317"/>
      <c r="E559" s="318" t="s">
        <v>497</v>
      </c>
      <c r="F559" s="288">
        <v>14022.4</v>
      </c>
      <c r="G559" s="288">
        <v>0</v>
      </c>
      <c r="H559" s="288">
        <v>14022.4</v>
      </c>
    </row>
    <row r="560" spans="1:8" s="421" customFormat="1" ht="11.25">
      <c r="A560" s="291">
        <v>314</v>
      </c>
      <c r="B560" s="290" t="s">
        <v>502</v>
      </c>
      <c r="C560" s="290"/>
      <c r="D560" s="290"/>
      <c r="E560" s="432" t="s">
        <v>503</v>
      </c>
      <c r="F560" s="293">
        <v>14022.4</v>
      </c>
      <c r="G560" s="293">
        <v>0</v>
      </c>
      <c r="H560" s="293">
        <v>14022.4</v>
      </c>
    </row>
    <row r="561" spans="1:8" s="421" customFormat="1" ht="11.25">
      <c r="A561" s="295">
        <v>314</v>
      </c>
      <c r="B561" s="295" t="s">
        <v>502</v>
      </c>
      <c r="C561" s="295" t="s">
        <v>43</v>
      </c>
      <c r="D561" s="295"/>
      <c r="E561" s="296" t="s">
        <v>503</v>
      </c>
      <c r="F561" s="297">
        <v>10922.4</v>
      </c>
      <c r="G561" s="297">
        <v>0</v>
      </c>
      <c r="H561" s="297">
        <v>10922.4</v>
      </c>
    </row>
    <row r="562" spans="1:8" s="421" customFormat="1" ht="11.25">
      <c r="A562" s="299">
        <v>314</v>
      </c>
      <c r="B562" s="299" t="s">
        <v>502</v>
      </c>
      <c r="C562" s="299" t="s">
        <v>44</v>
      </c>
      <c r="D562" s="299"/>
      <c r="E562" s="300" t="s">
        <v>45</v>
      </c>
      <c r="F562" s="301">
        <v>1865.6</v>
      </c>
      <c r="G562" s="301">
        <v>0</v>
      </c>
      <c r="H562" s="301">
        <v>1865.6</v>
      </c>
    </row>
    <row r="563" spans="1:8" s="421" customFormat="1" ht="11.25">
      <c r="A563" s="303">
        <v>314</v>
      </c>
      <c r="B563" s="303" t="s">
        <v>502</v>
      </c>
      <c r="C563" s="303" t="s">
        <v>44</v>
      </c>
      <c r="D563" s="303" t="s">
        <v>548</v>
      </c>
      <c r="E563" s="304" t="s">
        <v>549</v>
      </c>
      <c r="F563" s="312">
        <v>1865.6</v>
      </c>
      <c r="G563" s="312">
        <v>0</v>
      </c>
      <c r="H563" s="312">
        <v>1865.6</v>
      </c>
    </row>
    <row r="564" spans="1:8" s="421" customFormat="1" ht="11.25">
      <c r="A564" s="299">
        <v>314</v>
      </c>
      <c r="B564" s="299" t="s">
        <v>502</v>
      </c>
      <c r="C564" s="299" t="s">
        <v>169</v>
      </c>
      <c r="D564" s="299"/>
      <c r="E564" s="300" t="s">
        <v>170</v>
      </c>
      <c r="F564" s="301">
        <v>204.3</v>
      </c>
      <c r="G564" s="301">
        <v>0</v>
      </c>
      <c r="H564" s="301">
        <v>204.3</v>
      </c>
    </row>
    <row r="565" spans="1:8" s="421" customFormat="1" ht="11.25">
      <c r="A565" s="303">
        <v>314</v>
      </c>
      <c r="B565" s="303" t="s">
        <v>502</v>
      </c>
      <c r="C565" s="303" t="s">
        <v>169</v>
      </c>
      <c r="D565" s="303" t="s">
        <v>548</v>
      </c>
      <c r="E565" s="304" t="s">
        <v>549</v>
      </c>
      <c r="F565" s="312">
        <v>204.3</v>
      </c>
      <c r="G565" s="312">
        <v>0</v>
      </c>
      <c r="H565" s="312">
        <v>204.3</v>
      </c>
    </row>
    <row r="566" spans="1:8" s="421" customFormat="1" ht="11.25">
      <c r="A566" s="299">
        <v>314</v>
      </c>
      <c r="B566" s="299" t="s">
        <v>502</v>
      </c>
      <c r="C566" s="299" t="s">
        <v>46</v>
      </c>
      <c r="D566" s="299"/>
      <c r="E566" s="300" t="s">
        <v>47</v>
      </c>
      <c r="F566" s="301">
        <v>5</v>
      </c>
      <c r="G566" s="301">
        <v>0</v>
      </c>
      <c r="H566" s="301">
        <v>5</v>
      </c>
    </row>
    <row r="567" spans="1:8" s="421" customFormat="1" ht="11.25">
      <c r="A567" s="303">
        <v>314</v>
      </c>
      <c r="B567" s="303" t="s">
        <v>502</v>
      </c>
      <c r="C567" s="303" t="s">
        <v>46</v>
      </c>
      <c r="D567" s="303" t="s">
        <v>548</v>
      </c>
      <c r="E567" s="304" t="s">
        <v>549</v>
      </c>
      <c r="F567" s="312">
        <v>5</v>
      </c>
      <c r="G567" s="312">
        <v>0</v>
      </c>
      <c r="H567" s="312">
        <v>5</v>
      </c>
    </row>
    <row r="568" spans="1:8" s="421" customFormat="1" ht="22.5">
      <c r="A568" s="299">
        <v>314</v>
      </c>
      <c r="B568" s="299" t="s">
        <v>502</v>
      </c>
      <c r="C568" s="299" t="s">
        <v>48</v>
      </c>
      <c r="D568" s="299"/>
      <c r="E568" s="434" t="s">
        <v>49</v>
      </c>
      <c r="F568" s="301">
        <v>8847.5</v>
      </c>
      <c r="G568" s="301">
        <v>0</v>
      </c>
      <c r="H568" s="301">
        <v>8847.5</v>
      </c>
    </row>
    <row r="569" spans="1:8" s="421" customFormat="1" ht="22.5">
      <c r="A569" s="303">
        <v>314</v>
      </c>
      <c r="B569" s="303" t="s">
        <v>502</v>
      </c>
      <c r="C569" s="303" t="s">
        <v>48</v>
      </c>
      <c r="D569" s="303" t="s">
        <v>630</v>
      </c>
      <c r="E569" s="304" t="s">
        <v>631</v>
      </c>
      <c r="F569" s="312">
        <v>8847.5</v>
      </c>
      <c r="G569" s="312">
        <v>0</v>
      </c>
      <c r="H569" s="312">
        <v>8847.5</v>
      </c>
    </row>
    <row r="570" spans="1:8" s="421" customFormat="1" ht="11.25">
      <c r="A570" s="295">
        <v>314</v>
      </c>
      <c r="B570" s="295" t="s">
        <v>502</v>
      </c>
      <c r="C570" s="295" t="s">
        <v>556</v>
      </c>
      <c r="D570" s="295"/>
      <c r="E570" s="296" t="s">
        <v>557</v>
      </c>
      <c r="F570" s="297">
        <v>3100</v>
      </c>
      <c r="G570" s="297">
        <v>0</v>
      </c>
      <c r="H570" s="297">
        <v>3100</v>
      </c>
    </row>
    <row r="571" spans="1:8" s="421" customFormat="1" ht="22.5">
      <c r="A571" s="299">
        <v>314</v>
      </c>
      <c r="B571" s="299" t="s">
        <v>502</v>
      </c>
      <c r="C571" s="299" t="s">
        <v>666</v>
      </c>
      <c r="D571" s="299"/>
      <c r="E571" s="300" t="s">
        <v>667</v>
      </c>
      <c r="F571" s="301">
        <v>3100</v>
      </c>
      <c r="G571" s="301">
        <v>0</v>
      </c>
      <c r="H571" s="301">
        <v>3100</v>
      </c>
    </row>
    <row r="572" spans="1:8" s="421" customFormat="1" ht="11.25">
      <c r="A572" s="303">
        <v>314</v>
      </c>
      <c r="B572" s="303" t="s">
        <v>502</v>
      </c>
      <c r="C572" s="303" t="s">
        <v>666</v>
      </c>
      <c r="D572" s="303" t="s">
        <v>548</v>
      </c>
      <c r="E572" s="304" t="s">
        <v>549</v>
      </c>
      <c r="F572" s="312">
        <v>3100</v>
      </c>
      <c r="G572" s="312">
        <v>0</v>
      </c>
      <c r="H572" s="312">
        <v>3100</v>
      </c>
    </row>
    <row r="573" spans="1:8" ht="11.25">
      <c r="A573" s="309">
        <v>314</v>
      </c>
      <c r="B573" s="317" t="s">
        <v>516</v>
      </c>
      <c r="C573" s="286"/>
      <c r="D573" s="286"/>
      <c r="E573" s="335" t="s">
        <v>517</v>
      </c>
      <c r="F573" s="231">
        <v>84.6</v>
      </c>
      <c r="G573" s="231">
        <v>0</v>
      </c>
      <c r="H573" s="231">
        <v>84.6</v>
      </c>
    </row>
    <row r="574" spans="1:8" ht="11.25">
      <c r="A574" s="291">
        <v>314</v>
      </c>
      <c r="B574" s="290" t="s">
        <v>520</v>
      </c>
      <c r="C574" s="291"/>
      <c r="D574" s="291"/>
      <c r="E574" s="292" t="s">
        <v>521</v>
      </c>
      <c r="F574" s="293">
        <v>30</v>
      </c>
      <c r="G574" s="293">
        <v>0</v>
      </c>
      <c r="H574" s="293">
        <v>30</v>
      </c>
    </row>
    <row r="575" spans="1:8" s="421" customFormat="1" ht="11.25">
      <c r="A575" s="295">
        <v>314</v>
      </c>
      <c r="B575" s="295" t="s">
        <v>520</v>
      </c>
      <c r="C575" s="295" t="s">
        <v>556</v>
      </c>
      <c r="D575" s="295"/>
      <c r="E575" s="296" t="s">
        <v>557</v>
      </c>
      <c r="F575" s="297">
        <v>30</v>
      </c>
      <c r="G575" s="297">
        <v>0</v>
      </c>
      <c r="H575" s="297">
        <v>30</v>
      </c>
    </row>
    <row r="576" spans="1:8" s="421" customFormat="1" ht="22.5">
      <c r="A576" s="299">
        <v>314</v>
      </c>
      <c r="B576" s="299" t="s">
        <v>520</v>
      </c>
      <c r="C576" s="299" t="s">
        <v>61</v>
      </c>
      <c r="D576" s="299"/>
      <c r="E576" s="300" t="s">
        <v>62</v>
      </c>
      <c r="F576" s="301">
        <v>30</v>
      </c>
      <c r="G576" s="301">
        <v>0</v>
      </c>
      <c r="H576" s="301">
        <v>30</v>
      </c>
    </row>
    <row r="577" spans="1:8" s="421" customFormat="1" ht="11.25">
      <c r="A577" s="303">
        <v>314</v>
      </c>
      <c r="B577" s="303" t="s">
        <v>520</v>
      </c>
      <c r="C577" s="303" t="s">
        <v>61</v>
      </c>
      <c r="D577" s="303" t="s">
        <v>554</v>
      </c>
      <c r="E577" s="304" t="s">
        <v>555</v>
      </c>
      <c r="F577" s="312">
        <v>30</v>
      </c>
      <c r="G577" s="312">
        <v>0</v>
      </c>
      <c r="H577" s="312">
        <v>30</v>
      </c>
    </row>
    <row r="578" spans="1:8" s="421" customFormat="1" ht="11.25">
      <c r="A578" s="291">
        <v>314</v>
      </c>
      <c r="B578" s="290" t="s">
        <v>524</v>
      </c>
      <c r="C578" s="291"/>
      <c r="D578" s="291"/>
      <c r="E578" s="292" t="s">
        <v>525</v>
      </c>
      <c r="F578" s="293">
        <v>54.6</v>
      </c>
      <c r="G578" s="293">
        <v>0</v>
      </c>
      <c r="H578" s="293">
        <v>54.6</v>
      </c>
    </row>
    <row r="579" spans="1:8" s="421" customFormat="1" ht="11.25">
      <c r="A579" s="294">
        <v>314</v>
      </c>
      <c r="B579" s="294" t="s">
        <v>524</v>
      </c>
      <c r="C579" s="294" t="s">
        <v>556</v>
      </c>
      <c r="D579" s="294"/>
      <c r="E579" s="315" t="s">
        <v>557</v>
      </c>
      <c r="F579" s="297">
        <v>54.6</v>
      </c>
      <c r="G579" s="297">
        <v>0</v>
      </c>
      <c r="H579" s="297">
        <v>54.6</v>
      </c>
    </row>
    <row r="580" spans="1:8" s="421" customFormat="1" ht="22.5">
      <c r="A580" s="298">
        <v>314</v>
      </c>
      <c r="B580" s="298" t="s">
        <v>524</v>
      </c>
      <c r="C580" s="298" t="s">
        <v>61</v>
      </c>
      <c r="D580" s="298"/>
      <c r="E580" s="316" t="s">
        <v>62</v>
      </c>
      <c r="F580" s="301">
        <v>54.6</v>
      </c>
      <c r="G580" s="301">
        <v>0</v>
      </c>
      <c r="H580" s="301">
        <v>54.6</v>
      </c>
    </row>
    <row r="581" spans="1:8" s="421" customFormat="1" ht="11.25">
      <c r="A581" s="302" t="s">
        <v>164</v>
      </c>
      <c r="B581" s="302" t="s">
        <v>524</v>
      </c>
      <c r="C581" s="302" t="s">
        <v>61</v>
      </c>
      <c r="D581" s="302" t="s">
        <v>656</v>
      </c>
      <c r="E581" s="325" t="s">
        <v>657</v>
      </c>
      <c r="F581" s="312">
        <v>54.6</v>
      </c>
      <c r="G581" s="312">
        <v>0</v>
      </c>
      <c r="H581" s="312">
        <v>54.6</v>
      </c>
    </row>
    <row r="582" spans="1:8" s="232" customFormat="1" ht="12.75">
      <c r="A582" s="435" t="s">
        <v>535</v>
      </c>
      <c r="B582" s="435"/>
      <c r="C582" s="435"/>
      <c r="D582" s="435"/>
      <c r="E582" s="435"/>
      <c r="F582" s="436">
        <v>1476926.2</v>
      </c>
      <c r="G582" s="436">
        <v>170592.8</v>
      </c>
      <c r="H582" s="436">
        <v>1647519</v>
      </c>
    </row>
    <row r="583" spans="2:8" ht="11.25">
      <c r="B583" s="247"/>
      <c r="C583" s="247"/>
      <c r="D583" s="247"/>
      <c r="E583" s="248"/>
      <c r="F583" s="249"/>
      <c r="G583" s="249"/>
      <c r="H583" s="249"/>
    </row>
    <row r="584" spans="2:8" ht="11.25">
      <c r="B584" s="247"/>
      <c r="C584" s="247"/>
      <c r="D584" s="247"/>
      <c r="E584" s="250"/>
      <c r="F584" s="249"/>
      <c r="G584" s="249"/>
      <c r="H584" s="249"/>
    </row>
    <row r="585" spans="2:8" ht="11.25">
      <c r="B585" s="247"/>
      <c r="C585" s="247"/>
      <c r="D585" s="247"/>
      <c r="E585" s="248"/>
      <c r="F585" s="249"/>
      <c r="G585" s="249"/>
      <c r="H585" s="249"/>
    </row>
    <row r="586" spans="2:8" ht="11.25">
      <c r="B586" s="247"/>
      <c r="C586" s="247"/>
      <c r="D586" s="247"/>
      <c r="E586" s="250"/>
      <c r="F586" s="249"/>
      <c r="G586" s="249"/>
      <c r="H586" s="249"/>
    </row>
    <row r="587" spans="2:8" ht="11.25">
      <c r="B587" s="247"/>
      <c r="C587" s="247"/>
      <c r="D587" s="247"/>
      <c r="E587" s="250"/>
      <c r="F587" s="249"/>
      <c r="G587" s="249"/>
      <c r="H587" s="249"/>
    </row>
    <row r="588" spans="2:8" ht="11.25">
      <c r="B588" s="247"/>
      <c r="C588" s="247"/>
      <c r="D588" s="247"/>
      <c r="E588" s="250"/>
      <c r="F588" s="249"/>
      <c r="G588" s="249"/>
      <c r="H588" s="249"/>
    </row>
    <row r="589" spans="2:8" ht="11.25">
      <c r="B589" s="247"/>
      <c r="C589" s="247"/>
      <c r="D589" s="247"/>
      <c r="E589" s="250"/>
      <c r="F589" s="249"/>
      <c r="G589" s="249"/>
      <c r="H589" s="249"/>
    </row>
    <row r="590" spans="2:8" ht="11.25">
      <c r="B590" s="247"/>
      <c r="C590" s="247"/>
      <c r="D590" s="247"/>
      <c r="E590" s="250"/>
      <c r="F590" s="249"/>
      <c r="G590" s="249"/>
      <c r="H590" s="249"/>
    </row>
    <row r="591" spans="2:8" ht="11.25">
      <c r="B591" s="247"/>
      <c r="C591" s="247"/>
      <c r="D591" s="247"/>
      <c r="E591" s="250"/>
      <c r="F591" s="249"/>
      <c r="G591" s="249"/>
      <c r="H591" s="249"/>
    </row>
    <row r="592" spans="2:8" ht="11.25">
      <c r="B592" s="247"/>
      <c r="C592" s="247"/>
      <c r="D592" s="247"/>
      <c r="E592" s="250"/>
      <c r="F592" s="249"/>
      <c r="G592" s="249"/>
      <c r="H592" s="249"/>
    </row>
    <row r="593" spans="2:8" ht="11.25">
      <c r="B593" s="247"/>
      <c r="C593" s="247"/>
      <c r="D593" s="247"/>
      <c r="E593" s="250"/>
      <c r="F593" s="249"/>
      <c r="G593" s="249"/>
      <c r="H593" s="249"/>
    </row>
    <row r="594" spans="2:8" ht="11.25">
      <c r="B594" s="247"/>
      <c r="C594" s="247"/>
      <c r="D594" s="247"/>
      <c r="E594" s="250"/>
      <c r="F594" s="249"/>
      <c r="G594" s="249"/>
      <c r="H594" s="249"/>
    </row>
    <row r="595" spans="2:8" ht="11.25">
      <c r="B595" s="247"/>
      <c r="C595" s="247"/>
      <c r="D595" s="247"/>
      <c r="E595" s="248"/>
      <c r="F595" s="249"/>
      <c r="G595" s="249"/>
      <c r="H595" s="249"/>
    </row>
    <row r="596" spans="2:8" ht="11.25">
      <c r="B596" s="247"/>
      <c r="C596" s="247"/>
      <c r="D596" s="247"/>
      <c r="E596" s="248"/>
      <c r="F596" s="249"/>
      <c r="G596" s="249"/>
      <c r="H596" s="249"/>
    </row>
    <row r="597" spans="2:8" ht="11.25">
      <c r="B597" s="247"/>
      <c r="C597" s="247"/>
      <c r="D597" s="247"/>
      <c r="E597" s="250"/>
      <c r="F597" s="249"/>
      <c r="G597" s="249"/>
      <c r="H597" s="249"/>
    </row>
    <row r="598" spans="2:8" ht="11.25">
      <c r="B598" s="247"/>
      <c r="C598" s="247"/>
      <c r="D598" s="247"/>
      <c r="E598" s="250"/>
      <c r="F598" s="249"/>
      <c r="G598" s="249"/>
      <c r="H598" s="249"/>
    </row>
    <row r="599" spans="2:8" ht="11.25">
      <c r="B599" s="247"/>
      <c r="C599" s="247"/>
      <c r="D599" s="247"/>
      <c r="E599" s="250"/>
      <c r="F599" s="249"/>
      <c r="G599" s="249"/>
      <c r="H599" s="249"/>
    </row>
    <row r="600" spans="2:8" ht="11.25">
      <c r="B600" s="247"/>
      <c r="C600" s="247"/>
      <c r="D600" s="247"/>
      <c r="E600" s="248"/>
      <c r="F600" s="249"/>
      <c r="G600" s="249"/>
      <c r="H600" s="249"/>
    </row>
    <row r="601" spans="2:8" ht="11.25">
      <c r="B601" s="247"/>
      <c r="C601" s="247"/>
      <c r="D601" s="247"/>
      <c r="E601" s="250"/>
      <c r="F601" s="249"/>
      <c r="G601" s="249"/>
      <c r="H601" s="249"/>
    </row>
    <row r="602" spans="2:4" ht="11.25">
      <c r="B602" s="251"/>
      <c r="C602" s="251"/>
      <c r="D602" s="251"/>
    </row>
    <row r="606" ht="11.25">
      <c r="E606" s="437"/>
    </row>
  </sheetData>
  <mergeCells count="23">
    <mergeCell ref="A544:E544"/>
    <mergeCell ref="A582:E582"/>
    <mergeCell ref="C11:C14"/>
    <mergeCell ref="B11:B14"/>
    <mergeCell ref="A41:E41"/>
    <mergeCell ref="A15:E15"/>
    <mergeCell ref="A31:E31"/>
    <mergeCell ref="A59:E59"/>
    <mergeCell ref="A161:E161"/>
    <mergeCell ref="A534:E534"/>
    <mergeCell ref="A95:E95"/>
    <mergeCell ref="A429:E429"/>
    <mergeCell ref="A326:E326"/>
    <mergeCell ref="A515:E515"/>
    <mergeCell ref="A304:E304"/>
    <mergeCell ref="A96:E96"/>
    <mergeCell ref="G11:G14"/>
    <mergeCell ref="H11:H14"/>
    <mergeCell ref="A9:H9"/>
    <mergeCell ref="F11:F14"/>
    <mergeCell ref="E11:E14"/>
    <mergeCell ref="D11:D14"/>
    <mergeCell ref="A11:A14"/>
  </mergeCells>
  <printOptions/>
  <pageMargins left="0.7874015748031497" right="0.1968503937007874" top="0.3937007874015748" bottom="0.3937007874015748" header="0.15748031496062992" footer="0.15748031496062992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58"/>
  <sheetViews>
    <sheetView zoomScalePageLayoutView="0" workbookViewId="0" topLeftCell="A1">
      <selection activeCell="E461" sqref="E461"/>
    </sheetView>
  </sheetViews>
  <sheetFormatPr defaultColWidth="10.875" defaultRowHeight="12.75"/>
  <cols>
    <col min="1" max="1" width="3.625" style="197" customWidth="1"/>
    <col min="2" max="2" width="6.75390625" style="209" customWidth="1"/>
    <col min="3" max="3" width="7.625" style="209" customWidth="1"/>
    <col min="4" max="4" width="4.875" style="209" customWidth="1"/>
    <col min="5" max="5" width="70.875" style="197" customWidth="1"/>
    <col min="6" max="7" width="14.625" style="202" customWidth="1"/>
    <col min="8" max="16384" width="10.875" style="233" customWidth="1"/>
  </cols>
  <sheetData>
    <row r="1" spans="2:7" ht="12.75">
      <c r="B1" s="195"/>
      <c r="C1" s="195"/>
      <c r="D1" s="195"/>
      <c r="E1" s="196"/>
      <c r="F1" s="233"/>
      <c r="G1" s="233"/>
    </row>
    <row r="2" spans="2:7" ht="12">
      <c r="B2" s="195"/>
      <c r="C2" s="195"/>
      <c r="D2" s="195"/>
      <c r="E2" s="198"/>
      <c r="F2" s="233"/>
      <c r="G2" s="233"/>
    </row>
    <row r="3" spans="2:7" ht="12">
      <c r="B3" s="195"/>
      <c r="C3" s="195"/>
      <c r="D3" s="195"/>
      <c r="E3" s="199"/>
      <c r="F3" s="233"/>
      <c r="G3" s="233"/>
    </row>
    <row r="4" spans="2:7" ht="12">
      <c r="B4" s="195"/>
      <c r="C4" s="195"/>
      <c r="D4" s="195"/>
      <c r="E4" s="199"/>
      <c r="F4" s="233"/>
      <c r="G4" s="233"/>
    </row>
    <row r="5" spans="2:7" ht="40.5" customHeight="1">
      <c r="B5" s="195"/>
      <c r="C5" s="195"/>
      <c r="D5" s="195"/>
      <c r="E5" s="196"/>
      <c r="F5" s="233"/>
      <c r="G5" s="233"/>
    </row>
    <row r="6" spans="1:7" ht="12.75">
      <c r="A6" s="200" t="s">
        <v>171</v>
      </c>
      <c r="B6" s="200"/>
      <c r="C6" s="200"/>
      <c r="D6" s="200"/>
      <c r="E6" s="200"/>
      <c r="F6" s="200"/>
      <c r="G6" s="200"/>
    </row>
    <row r="7" spans="2:5" ht="12.75">
      <c r="B7" s="195"/>
      <c r="C7" s="195"/>
      <c r="D7" s="195"/>
      <c r="E7" s="201"/>
    </row>
    <row r="8" spans="1:7" s="276" customFormat="1" ht="10.5">
      <c r="A8" s="272" t="s">
        <v>539</v>
      </c>
      <c r="B8" s="272" t="s">
        <v>462</v>
      </c>
      <c r="C8" s="272" t="s">
        <v>540</v>
      </c>
      <c r="D8" s="272" t="s">
        <v>541</v>
      </c>
      <c r="E8" s="273" t="s">
        <v>463</v>
      </c>
      <c r="F8" s="438" t="s">
        <v>455</v>
      </c>
      <c r="G8" s="438" t="s">
        <v>456</v>
      </c>
    </row>
    <row r="9" spans="1:7" s="276" customFormat="1" ht="10.5">
      <c r="A9" s="277"/>
      <c r="B9" s="277"/>
      <c r="C9" s="277"/>
      <c r="D9" s="277"/>
      <c r="E9" s="278"/>
      <c r="F9" s="439"/>
      <c r="G9" s="439"/>
    </row>
    <row r="10" spans="1:7" s="276" customFormat="1" ht="10.5">
      <c r="A10" s="277"/>
      <c r="B10" s="277"/>
      <c r="C10" s="277"/>
      <c r="D10" s="277"/>
      <c r="E10" s="278"/>
      <c r="F10" s="439"/>
      <c r="G10" s="439"/>
    </row>
    <row r="11" spans="1:7" s="276" customFormat="1" ht="10.5">
      <c r="A11" s="277"/>
      <c r="B11" s="277"/>
      <c r="C11" s="277"/>
      <c r="D11" s="277"/>
      <c r="E11" s="278"/>
      <c r="F11" s="439"/>
      <c r="G11" s="439"/>
    </row>
    <row r="12" spans="1:7" s="276" customFormat="1" ht="39.75" customHeight="1">
      <c r="A12" s="326" t="s">
        <v>172</v>
      </c>
      <c r="B12" s="326"/>
      <c r="C12" s="326"/>
      <c r="D12" s="326"/>
      <c r="E12" s="326"/>
      <c r="F12" s="327">
        <v>50899.5</v>
      </c>
      <c r="G12" s="327">
        <v>50899.5</v>
      </c>
    </row>
    <row r="13" spans="1:7" s="289" customFormat="1" ht="10.5">
      <c r="A13" s="285" t="s">
        <v>543</v>
      </c>
      <c r="B13" s="286" t="s">
        <v>248</v>
      </c>
      <c r="C13" s="286"/>
      <c r="D13" s="286"/>
      <c r="E13" s="287" t="s">
        <v>467</v>
      </c>
      <c r="F13" s="288">
        <v>400</v>
      </c>
      <c r="G13" s="288">
        <v>400</v>
      </c>
    </row>
    <row r="14" spans="1:7" s="289" customFormat="1" ht="10.5">
      <c r="A14" s="290" t="s">
        <v>543</v>
      </c>
      <c r="B14" s="290" t="s">
        <v>480</v>
      </c>
      <c r="C14" s="291"/>
      <c r="D14" s="291"/>
      <c r="E14" s="292" t="s">
        <v>481</v>
      </c>
      <c r="F14" s="293">
        <v>400</v>
      </c>
      <c r="G14" s="293">
        <v>400</v>
      </c>
    </row>
    <row r="15" spans="1:7" s="276" customFormat="1" ht="11.25">
      <c r="A15" s="294" t="s">
        <v>543</v>
      </c>
      <c r="B15" s="294" t="s">
        <v>480</v>
      </c>
      <c r="C15" s="295" t="s">
        <v>544</v>
      </c>
      <c r="D15" s="294"/>
      <c r="E15" s="296" t="s">
        <v>545</v>
      </c>
      <c r="F15" s="297">
        <v>400</v>
      </c>
      <c r="G15" s="297">
        <v>400</v>
      </c>
    </row>
    <row r="16" spans="1:7" s="276" customFormat="1" ht="11.25">
      <c r="A16" s="298" t="s">
        <v>543</v>
      </c>
      <c r="B16" s="298" t="s">
        <v>480</v>
      </c>
      <c r="C16" s="299" t="s">
        <v>546</v>
      </c>
      <c r="D16" s="298"/>
      <c r="E16" s="300" t="s">
        <v>547</v>
      </c>
      <c r="F16" s="301">
        <v>400</v>
      </c>
      <c r="G16" s="301">
        <v>400</v>
      </c>
    </row>
    <row r="17" spans="1:7" s="276" customFormat="1" ht="11.25">
      <c r="A17" s="302" t="s">
        <v>543</v>
      </c>
      <c r="B17" s="302" t="s">
        <v>480</v>
      </c>
      <c r="C17" s="303" t="s">
        <v>546</v>
      </c>
      <c r="D17" s="303" t="s">
        <v>548</v>
      </c>
      <c r="E17" s="304" t="s">
        <v>549</v>
      </c>
      <c r="F17" s="305">
        <v>400</v>
      </c>
      <c r="G17" s="305">
        <v>400</v>
      </c>
    </row>
    <row r="18" spans="1:7" s="289" customFormat="1" ht="10.5">
      <c r="A18" s="285" t="s">
        <v>543</v>
      </c>
      <c r="B18" s="285" t="s">
        <v>516</v>
      </c>
      <c r="C18" s="286"/>
      <c r="D18" s="286"/>
      <c r="E18" s="287" t="s">
        <v>517</v>
      </c>
      <c r="F18" s="288">
        <v>3230</v>
      </c>
      <c r="G18" s="288">
        <v>3230</v>
      </c>
    </row>
    <row r="19" spans="1:7" s="289" customFormat="1" ht="10.5">
      <c r="A19" s="290" t="s">
        <v>543</v>
      </c>
      <c r="B19" s="290" t="s">
        <v>518</v>
      </c>
      <c r="C19" s="290"/>
      <c r="D19" s="290"/>
      <c r="E19" s="306" t="s">
        <v>519</v>
      </c>
      <c r="F19" s="293">
        <v>3230</v>
      </c>
      <c r="G19" s="293">
        <v>3230</v>
      </c>
    </row>
    <row r="20" spans="1:7" s="276" customFormat="1" ht="11.25">
      <c r="A20" s="294" t="s">
        <v>543</v>
      </c>
      <c r="B20" s="295" t="s">
        <v>518</v>
      </c>
      <c r="C20" s="295" t="s">
        <v>550</v>
      </c>
      <c r="D20" s="295"/>
      <c r="E20" s="296" t="s">
        <v>551</v>
      </c>
      <c r="F20" s="297">
        <v>3230</v>
      </c>
      <c r="G20" s="297">
        <v>3230</v>
      </c>
    </row>
    <row r="21" spans="1:7" s="276" customFormat="1" ht="11.25">
      <c r="A21" s="298" t="s">
        <v>543</v>
      </c>
      <c r="B21" s="299" t="s">
        <v>518</v>
      </c>
      <c r="C21" s="299" t="s">
        <v>552</v>
      </c>
      <c r="D21" s="299"/>
      <c r="E21" s="300" t="s">
        <v>553</v>
      </c>
      <c r="F21" s="301">
        <v>3230</v>
      </c>
      <c r="G21" s="301">
        <v>3230</v>
      </c>
    </row>
    <row r="22" spans="1:7" s="276" customFormat="1" ht="11.25">
      <c r="A22" s="302" t="s">
        <v>543</v>
      </c>
      <c r="B22" s="303" t="s">
        <v>518</v>
      </c>
      <c r="C22" s="303" t="s">
        <v>552</v>
      </c>
      <c r="D22" s="303" t="s">
        <v>554</v>
      </c>
      <c r="E22" s="304" t="s">
        <v>555</v>
      </c>
      <c r="F22" s="305">
        <v>3230</v>
      </c>
      <c r="G22" s="305">
        <v>3230</v>
      </c>
    </row>
    <row r="23" spans="1:7" s="289" customFormat="1" ht="10.5">
      <c r="A23" s="285" t="s">
        <v>543</v>
      </c>
      <c r="B23" s="285" t="s">
        <v>307</v>
      </c>
      <c r="C23" s="286"/>
      <c r="D23" s="286"/>
      <c r="E23" s="287" t="s">
        <v>532</v>
      </c>
      <c r="F23" s="288">
        <v>3491</v>
      </c>
      <c r="G23" s="288">
        <v>3491</v>
      </c>
    </row>
    <row r="24" spans="1:7" s="289" customFormat="1" ht="10.5">
      <c r="A24" s="290" t="s">
        <v>543</v>
      </c>
      <c r="B24" s="290" t="s">
        <v>533</v>
      </c>
      <c r="C24" s="291"/>
      <c r="D24" s="291"/>
      <c r="E24" s="306" t="s">
        <v>534</v>
      </c>
      <c r="F24" s="293">
        <v>3491</v>
      </c>
      <c r="G24" s="293">
        <v>3491</v>
      </c>
    </row>
    <row r="25" spans="1:7" s="276" customFormat="1" ht="11.25">
      <c r="A25" s="294" t="s">
        <v>543</v>
      </c>
      <c r="B25" s="295" t="s">
        <v>533</v>
      </c>
      <c r="C25" s="295" t="s">
        <v>556</v>
      </c>
      <c r="D25" s="295"/>
      <c r="E25" s="296" t="s">
        <v>557</v>
      </c>
      <c r="F25" s="297">
        <v>3491</v>
      </c>
      <c r="G25" s="297">
        <v>3491</v>
      </c>
    </row>
    <row r="26" spans="1:7" s="276" customFormat="1" ht="22.5">
      <c r="A26" s="298" t="s">
        <v>543</v>
      </c>
      <c r="B26" s="299" t="s">
        <v>533</v>
      </c>
      <c r="C26" s="299" t="s">
        <v>558</v>
      </c>
      <c r="D26" s="299"/>
      <c r="E26" s="300" t="s">
        <v>559</v>
      </c>
      <c r="F26" s="301">
        <v>3491</v>
      </c>
      <c r="G26" s="301">
        <v>3491</v>
      </c>
    </row>
    <row r="27" spans="1:7" s="276" customFormat="1" ht="11.25">
      <c r="A27" s="302" t="s">
        <v>543</v>
      </c>
      <c r="B27" s="303" t="s">
        <v>533</v>
      </c>
      <c r="C27" s="303" t="s">
        <v>558</v>
      </c>
      <c r="D27" s="303" t="s">
        <v>560</v>
      </c>
      <c r="E27" s="304" t="s">
        <v>561</v>
      </c>
      <c r="F27" s="305">
        <v>3491</v>
      </c>
      <c r="G27" s="305">
        <v>3491</v>
      </c>
    </row>
    <row r="28" spans="1:7" s="289" customFormat="1" ht="15">
      <c r="A28" s="307" t="s">
        <v>562</v>
      </c>
      <c r="B28" s="307"/>
      <c r="C28" s="307"/>
      <c r="D28" s="307"/>
      <c r="E28" s="307"/>
      <c r="F28" s="308">
        <v>31369</v>
      </c>
      <c r="G28" s="308">
        <v>31369</v>
      </c>
    </row>
    <row r="29" spans="1:7" s="289" customFormat="1" ht="10.5">
      <c r="A29" s="309" t="s">
        <v>543</v>
      </c>
      <c r="B29" s="309" t="s">
        <v>248</v>
      </c>
      <c r="C29" s="309"/>
      <c r="D29" s="309"/>
      <c r="E29" s="287" t="s">
        <v>467</v>
      </c>
      <c r="F29" s="288">
        <v>31369</v>
      </c>
      <c r="G29" s="288">
        <v>31369</v>
      </c>
    </row>
    <row r="30" spans="1:7" s="289" customFormat="1" ht="21">
      <c r="A30" s="291" t="s">
        <v>543</v>
      </c>
      <c r="B30" s="291" t="s">
        <v>474</v>
      </c>
      <c r="C30" s="291"/>
      <c r="D30" s="291"/>
      <c r="E30" s="306" t="s">
        <v>475</v>
      </c>
      <c r="F30" s="293">
        <v>29949</v>
      </c>
      <c r="G30" s="293">
        <v>29949</v>
      </c>
    </row>
    <row r="31" spans="1:7" s="276" customFormat="1" ht="22.5">
      <c r="A31" s="295" t="s">
        <v>543</v>
      </c>
      <c r="B31" s="295" t="s">
        <v>474</v>
      </c>
      <c r="C31" s="295" t="s">
        <v>563</v>
      </c>
      <c r="D31" s="295"/>
      <c r="E31" s="296" t="s">
        <v>564</v>
      </c>
      <c r="F31" s="297">
        <v>29949</v>
      </c>
      <c r="G31" s="297">
        <v>29949</v>
      </c>
    </row>
    <row r="32" spans="1:7" s="276" customFormat="1" ht="11.25">
      <c r="A32" s="299" t="s">
        <v>543</v>
      </c>
      <c r="B32" s="299" t="s">
        <v>474</v>
      </c>
      <c r="C32" s="299" t="s">
        <v>565</v>
      </c>
      <c r="D32" s="299"/>
      <c r="E32" s="310" t="s">
        <v>566</v>
      </c>
      <c r="F32" s="301">
        <v>29949</v>
      </c>
      <c r="G32" s="301">
        <v>29949</v>
      </c>
    </row>
    <row r="33" spans="1:7" s="276" customFormat="1" ht="11.25">
      <c r="A33" s="303" t="s">
        <v>543</v>
      </c>
      <c r="B33" s="302" t="s">
        <v>474</v>
      </c>
      <c r="C33" s="302" t="s">
        <v>565</v>
      </c>
      <c r="D33" s="302" t="s">
        <v>548</v>
      </c>
      <c r="E33" s="311" t="s">
        <v>549</v>
      </c>
      <c r="F33" s="312">
        <v>29949</v>
      </c>
      <c r="G33" s="312">
        <v>29949</v>
      </c>
    </row>
    <row r="34" spans="1:7" s="314" customFormat="1" ht="10.5">
      <c r="A34" s="291" t="s">
        <v>543</v>
      </c>
      <c r="B34" s="290" t="s">
        <v>480</v>
      </c>
      <c r="C34" s="290"/>
      <c r="D34" s="290"/>
      <c r="E34" s="313" t="s">
        <v>481</v>
      </c>
      <c r="F34" s="293">
        <v>1420</v>
      </c>
      <c r="G34" s="293">
        <v>1420</v>
      </c>
    </row>
    <row r="35" spans="1:7" s="276" customFormat="1" ht="11.25">
      <c r="A35" s="295" t="s">
        <v>543</v>
      </c>
      <c r="B35" s="294" t="s">
        <v>480</v>
      </c>
      <c r="C35" s="294" t="s">
        <v>556</v>
      </c>
      <c r="D35" s="294"/>
      <c r="E35" s="315" t="s">
        <v>557</v>
      </c>
      <c r="F35" s="297">
        <v>1420</v>
      </c>
      <c r="G35" s="297">
        <v>1420</v>
      </c>
    </row>
    <row r="36" spans="1:7" s="276" customFormat="1" ht="33.75">
      <c r="A36" s="299" t="s">
        <v>543</v>
      </c>
      <c r="B36" s="298" t="s">
        <v>480</v>
      </c>
      <c r="C36" s="298" t="s">
        <v>567</v>
      </c>
      <c r="D36" s="298"/>
      <c r="E36" s="316" t="s">
        <v>568</v>
      </c>
      <c r="F36" s="301">
        <v>1420</v>
      </c>
      <c r="G36" s="301">
        <v>1420</v>
      </c>
    </row>
    <row r="37" spans="1:7" s="276" customFormat="1" ht="11.25">
      <c r="A37" s="303" t="s">
        <v>543</v>
      </c>
      <c r="B37" s="302" t="s">
        <v>480</v>
      </c>
      <c r="C37" s="302" t="s">
        <v>567</v>
      </c>
      <c r="D37" s="302" t="s">
        <v>548</v>
      </c>
      <c r="E37" s="311" t="s">
        <v>549</v>
      </c>
      <c r="F37" s="312">
        <v>1420</v>
      </c>
      <c r="G37" s="312">
        <v>1420</v>
      </c>
    </row>
    <row r="38" spans="1:7" s="289" customFormat="1" ht="15">
      <c r="A38" s="307" t="s">
        <v>569</v>
      </c>
      <c r="B38" s="307"/>
      <c r="C38" s="307"/>
      <c r="D38" s="307"/>
      <c r="E38" s="307"/>
      <c r="F38" s="308">
        <v>12409.5</v>
      </c>
      <c r="G38" s="308">
        <v>12409.5</v>
      </c>
    </row>
    <row r="39" spans="1:7" s="289" customFormat="1" ht="10.5">
      <c r="A39" s="309" t="s">
        <v>543</v>
      </c>
      <c r="B39" s="317" t="s">
        <v>248</v>
      </c>
      <c r="C39" s="317"/>
      <c r="D39" s="317"/>
      <c r="E39" s="318" t="s">
        <v>467</v>
      </c>
      <c r="F39" s="288">
        <v>12409.5</v>
      </c>
      <c r="G39" s="288">
        <v>12409.5</v>
      </c>
    </row>
    <row r="40" spans="1:7" s="289" customFormat="1" ht="21">
      <c r="A40" s="290" t="s">
        <v>543</v>
      </c>
      <c r="B40" s="290" t="s">
        <v>470</v>
      </c>
      <c r="C40" s="290"/>
      <c r="D40" s="290"/>
      <c r="E40" s="292" t="s">
        <v>471</v>
      </c>
      <c r="F40" s="293">
        <v>10040.5</v>
      </c>
      <c r="G40" s="293">
        <v>10040.5</v>
      </c>
    </row>
    <row r="41" spans="1:7" s="276" customFormat="1" ht="22.5">
      <c r="A41" s="294" t="s">
        <v>543</v>
      </c>
      <c r="B41" s="294" t="s">
        <v>470</v>
      </c>
      <c r="C41" s="294" t="s">
        <v>563</v>
      </c>
      <c r="D41" s="294"/>
      <c r="E41" s="319" t="s">
        <v>564</v>
      </c>
      <c r="F41" s="320">
        <v>10040.5</v>
      </c>
      <c r="G41" s="320">
        <v>10040.5</v>
      </c>
    </row>
    <row r="42" spans="1:7" s="276" customFormat="1" ht="11.25">
      <c r="A42" s="298" t="s">
        <v>543</v>
      </c>
      <c r="B42" s="298" t="s">
        <v>470</v>
      </c>
      <c r="C42" s="298" t="s">
        <v>565</v>
      </c>
      <c r="D42" s="298"/>
      <c r="E42" s="321" t="s">
        <v>566</v>
      </c>
      <c r="F42" s="301">
        <v>6891.1</v>
      </c>
      <c r="G42" s="301">
        <v>6891.1</v>
      </c>
    </row>
    <row r="43" spans="1:7" s="276" customFormat="1" ht="11.25">
      <c r="A43" s="322" t="s">
        <v>543</v>
      </c>
      <c r="B43" s="322" t="s">
        <v>470</v>
      </c>
      <c r="C43" s="322" t="s">
        <v>565</v>
      </c>
      <c r="D43" s="322" t="s">
        <v>548</v>
      </c>
      <c r="E43" s="323" t="s">
        <v>549</v>
      </c>
      <c r="F43" s="305">
        <v>6891.1</v>
      </c>
      <c r="G43" s="305">
        <v>6891.1</v>
      </c>
    </row>
    <row r="44" spans="1:7" s="276" customFormat="1" ht="11.25">
      <c r="A44" s="298" t="s">
        <v>543</v>
      </c>
      <c r="B44" s="298" t="s">
        <v>470</v>
      </c>
      <c r="C44" s="298" t="s">
        <v>570</v>
      </c>
      <c r="D44" s="298"/>
      <c r="E44" s="321" t="s">
        <v>571</v>
      </c>
      <c r="F44" s="301">
        <v>1812.4</v>
      </c>
      <c r="G44" s="301">
        <v>1812.4</v>
      </c>
    </row>
    <row r="45" spans="1:7" s="276" customFormat="1" ht="11.25">
      <c r="A45" s="322" t="s">
        <v>543</v>
      </c>
      <c r="B45" s="322" t="s">
        <v>470</v>
      </c>
      <c r="C45" s="322" t="s">
        <v>570</v>
      </c>
      <c r="D45" s="322" t="s">
        <v>548</v>
      </c>
      <c r="E45" s="323" t="s">
        <v>549</v>
      </c>
      <c r="F45" s="305">
        <v>1812.4</v>
      </c>
      <c r="G45" s="305">
        <v>1812.4</v>
      </c>
    </row>
    <row r="46" spans="1:7" s="276" customFormat="1" ht="11.25">
      <c r="A46" s="298" t="s">
        <v>543</v>
      </c>
      <c r="B46" s="298" t="s">
        <v>470</v>
      </c>
      <c r="C46" s="298" t="s">
        <v>572</v>
      </c>
      <c r="D46" s="298"/>
      <c r="E46" s="321" t="s">
        <v>573</v>
      </c>
      <c r="F46" s="301">
        <v>1337</v>
      </c>
      <c r="G46" s="301">
        <v>1337</v>
      </c>
    </row>
    <row r="47" spans="1:7" s="276" customFormat="1" ht="11.25">
      <c r="A47" s="322" t="s">
        <v>543</v>
      </c>
      <c r="B47" s="322" t="s">
        <v>470</v>
      </c>
      <c r="C47" s="322" t="s">
        <v>572</v>
      </c>
      <c r="D47" s="322" t="s">
        <v>548</v>
      </c>
      <c r="E47" s="323" t="s">
        <v>549</v>
      </c>
      <c r="F47" s="305">
        <v>1337</v>
      </c>
      <c r="G47" s="305">
        <v>1337</v>
      </c>
    </row>
    <row r="48" spans="1:7" s="276" customFormat="1" ht="21">
      <c r="A48" s="290" t="s">
        <v>543</v>
      </c>
      <c r="B48" s="290" t="s">
        <v>474</v>
      </c>
      <c r="C48" s="290"/>
      <c r="D48" s="290"/>
      <c r="E48" s="292" t="s">
        <v>475</v>
      </c>
      <c r="F48" s="293">
        <v>2091</v>
      </c>
      <c r="G48" s="293">
        <v>2091</v>
      </c>
    </row>
    <row r="49" spans="1:7" s="276" customFormat="1" ht="22.5">
      <c r="A49" s="294" t="s">
        <v>543</v>
      </c>
      <c r="B49" s="294" t="s">
        <v>474</v>
      </c>
      <c r="C49" s="294" t="s">
        <v>563</v>
      </c>
      <c r="D49" s="294"/>
      <c r="E49" s="319" t="s">
        <v>564</v>
      </c>
      <c r="F49" s="297">
        <v>2091</v>
      </c>
      <c r="G49" s="297">
        <v>2091</v>
      </c>
    </row>
    <row r="50" spans="1:7" s="276" customFormat="1" ht="11.25">
      <c r="A50" s="298" t="s">
        <v>543</v>
      </c>
      <c r="B50" s="298" t="s">
        <v>474</v>
      </c>
      <c r="C50" s="298" t="s">
        <v>565</v>
      </c>
      <c r="D50" s="298"/>
      <c r="E50" s="321" t="s">
        <v>566</v>
      </c>
      <c r="F50" s="301">
        <v>2091</v>
      </c>
      <c r="G50" s="301">
        <v>2091</v>
      </c>
    </row>
    <row r="51" spans="1:7" s="276" customFormat="1" ht="11.25">
      <c r="A51" s="322" t="s">
        <v>543</v>
      </c>
      <c r="B51" s="322" t="s">
        <v>474</v>
      </c>
      <c r="C51" s="322" t="s">
        <v>565</v>
      </c>
      <c r="D51" s="322" t="s">
        <v>548</v>
      </c>
      <c r="E51" s="323" t="s">
        <v>549</v>
      </c>
      <c r="F51" s="305">
        <v>2091</v>
      </c>
      <c r="G51" s="305">
        <v>2091</v>
      </c>
    </row>
    <row r="52" spans="1:7" s="314" customFormat="1" ht="10.5">
      <c r="A52" s="291" t="s">
        <v>543</v>
      </c>
      <c r="B52" s="290" t="s">
        <v>480</v>
      </c>
      <c r="C52" s="290"/>
      <c r="D52" s="290"/>
      <c r="E52" s="292" t="s">
        <v>481</v>
      </c>
      <c r="F52" s="293">
        <v>278</v>
      </c>
      <c r="G52" s="293">
        <v>278</v>
      </c>
    </row>
    <row r="53" spans="1:7" s="314" customFormat="1" ht="11.25">
      <c r="A53" s="295" t="s">
        <v>543</v>
      </c>
      <c r="B53" s="294" t="s">
        <v>480</v>
      </c>
      <c r="C53" s="294" t="s">
        <v>556</v>
      </c>
      <c r="D53" s="294"/>
      <c r="E53" s="324" t="s">
        <v>557</v>
      </c>
      <c r="F53" s="297">
        <v>278</v>
      </c>
      <c r="G53" s="297">
        <v>278</v>
      </c>
    </row>
    <row r="54" spans="1:7" s="276" customFormat="1" ht="33.75">
      <c r="A54" s="299" t="s">
        <v>543</v>
      </c>
      <c r="B54" s="298" t="s">
        <v>480</v>
      </c>
      <c r="C54" s="298" t="s">
        <v>567</v>
      </c>
      <c r="D54" s="298"/>
      <c r="E54" s="316" t="s">
        <v>568</v>
      </c>
      <c r="F54" s="301">
        <v>278</v>
      </c>
      <c r="G54" s="301">
        <v>278</v>
      </c>
    </row>
    <row r="55" spans="1:7" s="276" customFormat="1" ht="11.25">
      <c r="A55" s="303" t="s">
        <v>543</v>
      </c>
      <c r="B55" s="302" t="s">
        <v>480</v>
      </c>
      <c r="C55" s="302" t="s">
        <v>567</v>
      </c>
      <c r="D55" s="302" t="s">
        <v>548</v>
      </c>
      <c r="E55" s="325" t="s">
        <v>549</v>
      </c>
      <c r="F55" s="312">
        <v>278</v>
      </c>
      <c r="G55" s="312">
        <v>278</v>
      </c>
    </row>
    <row r="56" spans="1:7" s="276" customFormat="1" ht="15.75">
      <c r="A56" s="326" t="s">
        <v>574</v>
      </c>
      <c r="B56" s="326"/>
      <c r="C56" s="326"/>
      <c r="D56" s="326"/>
      <c r="E56" s="326"/>
      <c r="F56" s="327">
        <v>24669.7</v>
      </c>
      <c r="G56" s="327">
        <v>24599.8</v>
      </c>
    </row>
    <row r="57" spans="1:7" s="276" customFormat="1" ht="10.5">
      <c r="A57" s="309">
        <v>162</v>
      </c>
      <c r="B57" s="317" t="s">
        <v>248</v>
      </c>
      <c r="C57" s="317"/>
      <c r="D57" s="317"/>
      <c r="E57" s="318" t="s">
        <v>467</v>
      </c>
      <c r="F57" s="288">
        <v>15780.5</v>
      </c>
      <c r="G57" s="288">
        <v>16026.7</v>
      </c>
    </row>
    <row r="58" spans="1:7" s="314" customFormat="1" ht="10.5">
      <c r="A58" s="291">
        <v>162</v>
      </c>
      <c r="B58" s="290" t="s">
        <v>480</v>
      </c>
      <c r="C58" s="290"/>
      <c r="D58" s="290"/>
      <c r="E58" s="292" t="s">
        <v>481</v>
      </c>
      <c r="F58" s="293">
        <v>15780.5</v>
      </c>
      <c r="G58" s="293">
        <v>16026.7</v>
      </c>
    </row>
    <row r="59" spans="1:7" s="276" customFormat="1" ht="22.5">
      <c r="A59" s="295">
        <v>162</v>
      </c>
      <c r="B59" s="294" t="s">
        <v>480</v>
      </c>
      <c r="C59" s="294" t="s">
        <v>563</v>
      </c>
      <c r="D59" s="294"/>
      <c r="E59" s="319" t="s">
        <v>564</v>
      </c>
      <c r="F59" s="297">
        <v>13170.7</v>
      </c>
      <c r="G59" s="297">
        <v>13170.7</v>
      </c>
    </row>
    <row r="60" spans="1:7" s="276" customFormat="1" ht="11.25">
      <c r="A60" s="299">
        <v>162</v>
      </c>
      <c r="B60" s="298" t="s">
        <v>480</v>
      </c>
      <c r="C60" s="298" t="s">
        <v>565</v>
      </c>
      <c r="D60" s="298"/>
      <c r="E60" s="316" t="s">
        <v>566</v>
      </c>
      <c r="F60" s="301">
        <v>13170.7</v>
      </c>
      <c r="G60" s="301">
        <v>13170.7</v>
      </c>
    </row>
    <row r="61" spans="1:7" s="276" customFormat="1" ht="11.25">
      <c r="A61" s="328">
        <v>162</v>
      </c>
      <c r="B61" s="329" t="s">
        <v>480</v>
      </c>
      <c r="C61" s="329" t="s">
        <v>565</v>
      </c>
      <c r="D61" s="329" t="s">
        <v>548</v>
      </c>
      <c r="E61" s="330" t="s">
        <v>549</v>
      </c>
      <c r="F61" s="331">
        <v>13170.7</v>
      </c>
      <c r="G61" s="331">
        <v>13170.7</v>
      </c>
    </row>
    <row r="62" spans="1:7" s="276" customFormat="1" ht="11.25">
      <c r="A62" s="295">
        <v>162</v>
      </c>
      <c r="B62" s="294" t="s">
        <v>480</v>
      </c>
      <c r="C62" s="294" t="s">
        <v>556</v>
      </c>
      <c r="D62" s="295"/>
      <c r="E62" s="319" t="s">
        <v>557</v>
      </c>
      <c r="F62" s="297">
        <v>2609.8</v>
      </c>
      <c r="G62" s="297">
        <v>2856</v>
      </c>
    </row>
    <row r="63" spans="1:7" s="276" customFormat="1" ht="22.5">
      <c r="A63" s="299">
        <v>162</v>
      </c>
      <c r="B63" s="298" t="s">
        <v>480</v>
      </c>
      <c r="C63" s="298" t="s">
        <v>575</v>
      </c>
      <c r="D63" s="299"/>
      <c r="E63" s="316" t="s">
        <v>576</v>
      </c>
      <c r="F63" s="301">
        <v>2609.8</v>
      </c>
      <c r="G63" s="301">
        <v>2856</v>
      </c>
    </row>
    <row r="64" spans="1:7" s="276" customFormat="1" ht="11.25">
      <c r="A64" s="303">
        <v>162</v>
      </c>
      <c r="B64" s="322" t="s">
        <v>480</v>
      </c>
      <c r="C64" s="322" t="s">
        <v>575</v>
      </c>
      <c r="D64" s="322" t="s">
        <v>548</v>
      </c>
      <c r="E64" s="332" t="s">
        <v>549</v>
      </c>
      <c r="F64" s="312">
        <v>2609.8</v>
      </c>
      <c r="G64" s="312">
        <v>2856</v>
      </c>
    </row>
    <row r="65" spans="1:7" s="276" customFormat="1" ht="10.5">
      <c r="A65" s="333">
        <v>162</v>
      </c>
      <c r="B65" s="334" t="s">
        <v>283</v>
      </c>
      <c r="C65" s="333"/>
      <c r="D65" s="333"/>
      <c r="E65" s="335" t="s">
        <v>486</v>
      </c>
      <c r="F65" s="288">
        <v>2475.2</v>
      </c>
      <c r="G65" s="288">
        <v>2229</v>
      </c>
    </row>
    <row r="66" spans="1:7" s="314" customFormat="1" ht="10.5">
      <c r="A66" s="338">
        <v>162</v>
      </c>
      <c r="B66" s="337" t="s">
        <v>495</v>
      </c>
      <c r="C66" s="338"/>
      <c r="D66" s="338"/>
      <c r="E66" s="292" t="s">
        <v>496</v>
      </c>
      <c r="F66" s="293">
        <v>2475.2</v>
      </c>
      <c r="G66" s="293">
        <v>2229</v>
      </c>
    </row>
    <row r="67" spans="1:7" s="276" customFormat="1" ht="11.25">
      <c r="A67" s="295">
        <v>162</v>
      </c>
      <c r="B67" s="294" t="s">
        <v>495</v>
      </c>
      <c r="C67" s="294" t="s">
        <v>556</v>
      </c>
      <c r="D67" s="295"/>
      <c r="E67" s="319" t="s">
        <v>557</v>
      </c>
      <c r="F67" s="297">
        <v>2475.2</v>
      </c>
      <c r="G67" s="297">
        <v>2229</v>
      </c>
    </row>
    <row r="68" spans="1:7" s="276" customFormat="1" ht="22.5">
      <c r="A68" s="299">
        <v>162</v>
      </c>
      <c r="B68" s="298" t="s">
        <v>495</v>
      </c>
      <c r="C68" s="298" t="s">
        <v>585</v>
      </c>
      <c r="D68" s="298"/>
      <c r="E68" s="316" t="s">
        <v>586</v>
      </c>
      <c r="F68" s="301">
        <v>370.2</v>
      </c>
      <c r="G68" s="301">
        <v>194</v>
      </c>
    </row>
    <row r="69" spans="1:7" s="276" customFormat="1" ht="11.25">
      <c r="A69" s="303">
        <v>162</v>
      </c>
      <c r="B69" s="302" t="s">
        <v>495</v>
      </c>
      <c r="C69" s="302" t="s">
        <v>585</v>
      </c>
      <c r="D69" s="302" t="s">
        <v>548</v>
      </c>
      <c r="E69" s="325" t="s">
        <v>549</v>
      </c>
      <c r="F69" s="312">
        <v>370.2</v>
      </c>
      <c r="G69" s="312">
        <v>194</v>
      </c>
    </row>
    <row r="70" spans="1:7" s="276" customFormat="1" ht="22.5">
      <c r="A70" s="298">
        <v>162</v>
      </c>
      <c r="B70" s="298" t="s">
        <v>495</v>
      </c>
      <c r="C70" s="298" t="s">
        <v>587</v>
      </c>
      <c r="D70" s="298"/>
      <c r="E70" s="316" t="s">
        <v>588</v>
      </c>
      <c r="F70" s="301">
        <v>2105</v>
      </c>
      <c r="G70" s="301">
        <v>2035</v>
      </c>
    </row>
    <row r="71" spans="1:7" s="276" customFormat="1" ht="11.25">
      <c r="A71" s="302">
        <v>162</v>
      </c>
      <c r="B71" s="302" t="s">
        <v>495</v>
      </c>
      <c r="C71" s="302" t="s">
        <v>587</v>
      </c>
      <c r="D71" s="302" t="s">
        <v>548</v>
      </c>
      <c r="E71" s="325" t="s">
        <v>549</v>
      </c>
      <c r="F71" s="312">
        <v>2105</v>
      </c>
      <c r="G71" s="312">
        <v>2035</v>
      </c>
    </row>
    <row r="72" spans="1:7" s="276" customFormat="1" ht="10.5">
      <c r="A72" s="317" t="s">
        <v>589</v>
      </c>
      <c r="B72" s="342" t="s">
        <v>253</v>
      </c>
      <c r="C72" s="342"/>
      <c r="D72" s="342"/>
      <c r="E72" s="343" t="s">
        <v>497</v>
      </c>
      <c r="F72" s="288">
        <v>300</v>
      </c>
      <c r="G72" s="288">
        <v>300</v>
      </c>
    </row>
    <row r="73" spans="1:7" s="276" customFormat="1" ht="10.5">
      <c r="A73" s="290" t="s">
        <v>589</v>
      </c>
      <c r="B73" s="337" t="s">
        <v>498</v>
      </c>
      <c r="C73" s="337"/>
      <c r="D73" s="337"/>
      <c r="E73" s="344" t="s">
        <v>499</v>
      </c>
      <c r="F73" s="345">
        <v>300</v>
      </c>
      <c r="G73" s="345">
        <v>300</v>
      </c>
    </row>
    <row r="74" spans="1:7" s="276" customFormat="1" ht="11.25">
      <c r="A74" s="294" t="s">
        <v>589</v>
      </c>
      <c r="B74" s="346" t="s">
        <v>498</v>
      </c>
      <c r="C74" s="346" t="s">
        <v>556</v>
      </c>
      <c r="D74" s="346"/>
      <c r="E74" s="347" t="s">
        <v>557</v>
      </c>
      <c r="F74" s="297">
        <v>300</v>
      </c>
      <c r="G74" s="297">
        <v>300</v>
      </c>
    </row>
    <row r="75" spans="1:7" s="276" customFormat="1" ht="22.5">
      <c r="A75" s="298" t="s">
        <v>589</v>
      </c>
      <c r="B75" s="348" t="s">
        <v>498</v>
      </c>
      <c r="C75" s="348" t="s">
        <v>590</v>
      </c>
      <c r="D75" s="348"/>
      <c r="E75" s="349" t="s">
        <v>591</v>
      </c>
      <c r="F75" s="301">
        <v>300</v>
      </c>
      <c r="G75" s="301">
        <v>300</v>
      </c>
    </row>
    <row r="76" spans="1:7" s="276" customFormat="1" ht="11.25">
      <c r="A76" s="302" t="s">
        <v>589</v>
      </c>
      <c r="B76" s="302" t="s">
        <v>498</v>
      </c>
      <c r="C76" s="302" t="s">
        <v>590</v>
      </c>
      <c r="D76" s="302" t="s">
        <v>548</v>
      </c>
      <c r="E76" s="325" t="s">
        <v>549</v>
      </c>
      <c r="F76" s="312">
        <v>300</v>
      </c>
      <c r="G76" s="312">
        <v>300</v>
      </c>
    </row>
    <row r="77" spans="1:7" s="276" customFormat="1" ht="10.5">
      <c r="A77" s="334">
        <v>162</v>
      </c>
      <c r="B77" s="334" t="s">
        <v>516</v>
      </c>
      <c r="C77" s="334"/>
      <c r="D77" s="334"/>
      <c r="E77" s="343" t="s">
        <v>517</v>
      </c>
      <c r="F77" s="288">
        <v>6114</v>
      </c>
      <c r="G77" s="288">
        <v>6044.1</v>
      </c>
    </row>
    <row r="78" spans="1:7" s="276" customFormat="1" ht="10.5">
      <c r="A78" s="290" t="s">
        <v>589</v>
      </c>
      <c r="B78" s="337" t="s">
        <v>522</v>
      </c>
      <c r="C78" s="338"/>
      <c r="D78" s="338"/>
      <c r="E78" s="350" t="s">
        <v>523</v>
      </c>
      <c r="F78" s="293">
        <v>6114</v>
      </c>
      <c r="G78" s="293">
        <v>6044.1</v>
      </c>
    </row>
    <row r="79" spans="1:7" s="276" customFormat="1" ht="11.25">
      <c r="A79" s="346">
        <v>162</v>
      </c>
      <c r="B79" s="346" t="s">
        <v>522</v>
      </c>
      <c r="C79" s="346" t="s">
        <v>592</v>
      </c>
      <c r="D79" s="346"/>
      <c r="E79" s="347" t="s">
        <v>593</v>
      </c>
      <c r="F79" s="297">
        <v>6114</v>
      </c>
      <c r="G79" s="297">
        <v>6044.1</v>
      </c>
    </row>
    <row r="80" spans="1:7" s="276" customFormat="1" ht="33.75">
      <c r="A80" s="298">
        <v>162</v>
      </c>
      <c r="B80" s="298" t="s">
        <v>522</v>
      </c>
      <c r="C80" s="298" t="s">
        <v>596</v>
      </c>
      <c r="D80" s="298"/>
      <c r="E80" s="349" t="s">
        <v>595</v>
      </c>
      <c r="F80" s="301">
        <v>6114</v>
      </c>
      <c r="G80" s="301">
        <v>6044.1</v>
      </c>
    </row>
    <row r="81" spans="1:7" s="276" customFormat="1" ht="33.75">
      <c r="A81" s="302">
        <v>162</v>
      </c>
      <c r="B81" s="302" t="s">
        <v>522</v>
      </c>
      <c r="C81" s="302" t="s">
        <v>597</v>
      </c>
      <c r="D81" s="302"/>
      <c r="E81" s="352" t="s">
        <v>598</v>
      </c>
      <c r="F81" s="312">
        <v>4785.5</v>
      </c>
      <c r="G81" s="312">
        <v>4785.5</v>
      </c>
    </row>
    <row r="82" spans="1:7" s="276" customFormat="1" ht="11.25">
      <c r="A82" s="302" t="s">
        <v>589</v>
      </c>
      <c r="B82" s="302" t="s">
        <v>522</v>
      </c>
      <c r="C82" s="302" t="s">
        <v>597</v>
      </c>
      <c r="D82" s="302" t="s">
        <v>554</v>
      </c>
      <c r="E82" s="352" t="s">
        <v>555</v>
      </c>
      <c r="F82" s="312">
        <v>4785.5</v>
      </c>
      <c r="G82" s="312">
        <v>4785.5</v>
      </c>
    </row>
    <row r="83" spans="1:7" s="276" customFormat="1" ht="35.25" customHeight="1">
      <c r="A83" s="302" t="s">
        <v>589</v>
      </c>
      <c r="B83" s="302" t="s">
        <v>522</v>
      </c>
      <c r="C83" s="302" t="s">
        <v>599</v>
      </c>
      <c r="D83" s="302"/>
      <c r="E83" s="352" t="s">
        <v>600</v>
      </c>
      <c r="F83" s="312">
        <v>1328.5</v>
      </c>
      <c r="G83" s="312">
        <v>1258.6</v>
      </c>
    </row>
    <row r="84" spans="1:7" s="276" customFormat="1" ht="11.25">
      <c r="A84" s="302" t="s">
        <v>589</v>
      </c>
      <c r="B84" s="302" t="s">
        <v>522</v>
      </c>
      <c r="C84" s="302" t="s">
        <v>599</v>
      </c>
      <c r="D84" s="302" t="s">
        <v>554</v>
      </c>
      <c r="E84" s="352" t="s">
        <v>555</v>
      </c>
      <c r="F84" s="312">
        <v>1328.5</v>
      </c>
      <c r="G84" s="312">
        <v>1258.6</v>
      </c>
    </row>
    <row r="85" spans="1:7" s="276" customFormat="1" ht="15.75">
      <c r="A85" s="326" t="s">
        <v>601</v>
      </c>
      <c r="B85" s="326"/>
      <c r="C85" s="326"/>
      <c r="D85" s="326"/>
      <c r="E85" s="326"/>
      <c r="F85" s="327">
        <v>1346825.95</v>
      </c>
      <c r="G85" s="327">
        <v>1469950.95</v>
      </c>
    </row>
    <row r="86" spans="1:7" s="289" customFormat="1" ht="15" customHeight="1">
      <c r="A86" s="307" t="s">
        <v>602</v>
      </c>
      <c r="B86" s="307"/>
      <c r="C86" s="307"/>
      <c r="D86" s="307"/>
      <c r="E86" s="307"/>
      <c r="F86" s="308">
        <v>96173.15</v>
      </c>
      <c r="G86" s="308">
        <v>97236.85</v>
      </c>
    </row>
    <row r="87" spans="1:7" s="289" customFormat="1" ht="10.5">
      <c r="A87" s="309">
        <v>312</v>
      </c>
      <c r="B87" s="317" t="s">
        <v>248</v>
      </c>
      <c r="C87" s="317"/>
      <c r="D87" s="317"/>
      <c r="E87" s="318" t="s">
        <v>467</v>
      </c>
      <c r="F87" s="288">
        <v>90157.05</v>
      </c>
      <c r="G87" s="288">
        <v>91209.25</v>
      </c>
    </row>
    <row r="88" spans="1:7" s="354" customFormat="1" ht="21">
      <c r="A88" s="291">
        <v>312</v>
      </c>
      <c r="B88" s="290" t="s">
        <v>468</v>
      </c>
      <c r="C88" s="290"/>
      <c r="D88" s="290"/>
      <c r="E88" s="353" t="s">
        <v>469</v>
      </c>
      <c r="F88" s="293">
        <v>2614.7</v>
      </c>
      <c r="G88" s="293">
        <v>2614.7</v>
      </c>
    </row>
    <row r="89" spans="1:7" s="276" customFormat="1" ht="22.5">
      <c r="A89" s="295">
        <v>312</v>
      </c>
      <c r="B89" s="294" t="s">
        <v>468</v>
      </c>
      <c r="C89" s="294" t="s">
        <v>563</v>
      </c>
      <c r="D89" s="294"/>
      <c r="E89" s="319" t="s">
        <v>564</v>
      </c>
      <c r="F89" s="297">
        <v>2614.7</v>
      </c>
      <c r="G89" s="297">
        <v>2614.7</v>
      </c>
    </row>
    <row r="90" spans="1:7" s="276" customFormat="1" ht="11.25">
      <c r="A90" s="299">
        <v>312</v>
      </c>
      <c r="B90" s="298" t="s">
        <v>468</v>
      </c>
      <c r="C90" s="298" t="s">
        <v>603</v>
      </c>
      <c r="D90" s="298"/>
      <c r="E90" s="316" t="s">
        <v>604</v>
      </c>
      <c r="F90" s="301">
        <v>2614.7</v>
      </c>
      <c r="G90" s="301">
        <v>2614.7</v>
      </c>
    </row>
    <row r="91" spans="1:7" s="276" customFormat="1" ht="11.25">
      <c r="A91" s="355">
        <v>312</v>
      </c>
      <c r="B91" s="322" t="s">
        <v>468</v>
      </c>
      <c r="C91" s="322" t="s">
        <v>603</v>
      </c>
      <c r="D91" s="322" t="s">
        <v>548</v>
      </c>
      <c r="E91" s="332" t="s">
        <v>549</v>
      </c>
      <c r="F91" s="312">
        <v>2614.7</v>
      </c>
      <c r="G91" s="312">
        <v>2614.7</v>
      </c>
    </row>
    <row r="92" spans="1:7" s="314" customFormat="1" ht="31.5">
      <c r="A92" s="291">
        <v>312</v>
      </c>
      <c r="B92" s="290" t="s">
        <v>472</v>
      </c>
      <c r="C92" s="290"/>
      <c r="D92" s="290"/>
      <c r="E92" s="353" t="s">
        <v>473</v>
      </c>
      <c r="F92" s="293">
        <v>75132.25</v>
      </c>
      <c r="G92" s="293">
        <v>75367.85</v>
      </c>
    </row>
    <row r="93" spans="1:7" s="276" customFormat="1" ht="22.5">
      <c r="A93" s="295">
        <v>312</v>
      </c>
      <c r="B93" s="294" t="s">
        <v>472</v>
      </c>
      <c r="C93" s="294" t="s">
        <v>563</v>
      </c>
      <c r="D93" s="294"/>
      <c r="E93" s="319" t="s">
        <v>564</v>
      </c>
      <c r="F93" s="297">
        <v>66396</v>
      </c>
      <c r="G93" s="297">
        <v>66631.6</v>
      </c>
    </row>
    <row r="94" spans="1:7" s="276" customFormat="1" ht="11.25">
      <c r="A94" s="299">
        <v>312</v>
      </c>
      <c r="B94" s="298" t="s">
        <v>472</v>
      </c>
      <c r="C94" s="298" t="s">
        <v>565</v>
      </c>
      <c r="D94" s="298"/>
      <c r="E94" s="316" t="s">
        <v>566</v>
      </c>
      <c r="F94" s="301">
        <v>66396</v>
      </c>
      <c r="G94" s="301">
        <v>66631.6</v>
      </c>
    </row>
    <row r="95" spans="1:7" s="276" customFormat="1" ht="11.25">
      <c r="A95" s="355">
        <v>312</v>
      </c>
      <c r="B95" s="322" t="s">
        <v>472</v>
      </c>
      <c r="C95" s="322" t="s">
        <v>565</v>
      </c>
      <c r="D95" s="322" t="s">
        <v>548</v>
      </c>
      <c r="E95" s="332" t="s">
        <v>549</v>
      </c>
      <c r="F95" s="312">
        <v>66396</v>
      </c>
      <c r="G95" s="312">
        <v>66631.6</v>
      </c>
    </row>
    <row r="96" spans="1:7" s="276" customFormat="1" ht="11.25">
      <c r="A96" s="295">
        <v>312</v>
      </c>
      <c r="B96" s="294" t="s">
        <v>472</v>
      </c>
      <c r="C96" s="294" t="s">
        <v>579</v>
      </c>
      <c r="D96" s="294"/>
      <c r="E96" s="324" t="s">
        <v>580</v>
      </c>
      <c r="F96" s="297">
        <v>506.3</v>
      </c>
      <c r="G96" s="297">
        <v>506.3</v>
      </c>
    </row>
    <row r="97" spans="1:7" s="276" customFormat="1" ht="22.5">
      <c r="A97" s="299">
        <v>312</v>
      </c>
      <c r="B97" s="298" t="s">
        <v>472</v>
      </c>
      <c r="C97" s="298" t="s">
        <v>605</v>
      </c>
      <c r="D97" s="298"/>
      <c r="E97" s="321" t="s">
        <v>606</v>
      </c>
      <c r="F97" s="301">
        <v>506.3</v>
      </c>
      <c r="G97" s="301">
        <v>506.3</v>
      </c>
    </row>
    <row r="98" spans="1:7" s="276" customFormat="1" ht="11.25">
      <c r="A98" s="355">
        <v>312</v>
      </c>
      <c r="B98" s="322" t="s">
        <v>472</v>
      </c>
      <c r="C98" s="322" t="s">
        <v>605</v>
      </c>
      <c r="D98" s="322" t="s">
        <v>548</v>
      </c>
      <c r="E98" s="323" t="s">
        <v>549</v>
      </c>
      <c r="F98" s="312">
        <v>506.3</v>
      </c>
      <c r="G98" s="312">
        <v>506.3</v>
      </c>
    </row>
    <row r="99" spans="1:7" s="276" customFormat="1" ht="11.25">
      <c r="A99" s="295">
        <v>312</v>
      </c>
      <c r="B99" s="294" t="s">
        <v>472</v>
      </c>
      <c r="C99" s="294" t="s">
        <v>607</v>
      </c>
      <c r="D99" s="294"/>
      <c r="E99" s="324" t="s">
        <v>608</v>
      </c>
      <c r="F99" s="297">
        <v>8229.95</v>
      </c>
      <c r="G99" s="297">
        <v>8229.95</v>
      </c>
    </row>
    <row r="100" spans="1:7" s="276" customFormat="1" ht="33.75">
      <c r="A100" s="299">
        <v>312</v>
      </c>
      <c r="B100" s="298" t="s">
        <v>472</v>
      </c>
      <c r="C100" s="298" t="s">
        <v>609</v>
      </c>
      <c r="D100" s="298"/>
      <c r="E100" s="316" t="s">
        <v>610</v>
      </c>
      <c r="F100" s="301">
        <v>8229.95</v>
      </c>
      <c r="G100" s="301">
        <v>8229.95</v>
      </c>
    </row>
    <row r="101" spans="1:7" s="276" customFormat="1" ht="22.5">
      <c r="A101" s="355">
        <v>312</v>
      </c>
      <c r="B101" s="322" t="s">
        <v>472</v>
      </c>
      <c r="C101" s="322" t="s">
        <v>611</v>
      </c>
      <c r="D101" s="322"/>
      <c r="E101" s="332" t="s">
        <v>612</v>
      </c>
      <c r="F101" s="312">
        <v>1518.7</v>
      </c>
      <c r="G101" s="312">
        <v>1518.7</v>
      </c>
    </row>
    <row r="102" spans="1:7" s="276" customFormat="1" ht="11.25">
      <c r="A102" s="355">
        <v>312</v>
      </c>
      <c r="B102" s="322" t="s">
        <v>472</v>
      </c>
      <c r="C102" s="322" t="s">
        <v>611</v>
      </c>
      <c r="D102" s="322" t="s">
        <v>548</v>
      </c>
      <c r="E102" s="332" t="s">
        <v>549</v>
      </c>
      <c r="F102" s="312">
        <v>1518.7</v>
      </c>
      <c r="G102" s="312">
        <v>1518.7</v>
      </c>
    </row>
    <row r="103" spans="1:7" s="276" customFormat="1" ht="11.25">
      <c r="A103" s="355">
        <v>312</v>
      </c>
      <c r="B103" s="322" t="s">
        <v>472</v>
      </c>
      <c r="C103" s="322" t="s">
        <v>613</v>
      </c>
      <c r="D103" s="322"/>
      <c r="E103" s="332" t="s">
        <v>614</v>
      </c>
      <c r="F103" s="312">
        <v>581.25</v>
      </c>
      <c r="G103" s="312">
        <v>581.25</v>
      </c>
    </row>
    <row r="104" spans="1:7" s="276" customFormat="1" ht="11.25">
      <c r="A104" s="355">
        <v>312</v>
      </c>
      <c r="B104" s="322" t="s">
        <v>472</v>
      </c>
      <c r="C104" s="322" t="s">
        <v>613</v>
      </c>
      <c r="D104" s="322" t="s">
        <v>548</v>
      </c>
      <c r="E104" s="332" t="s">
        <v>549</v>
      </c>
      <c r="F104" s="312">
        <v>581.25</v>
      </c>
      <c r="G104" s="312">
        <v>581.25</v>
      </c>
    </row>
    <row r="105" spans="1:7" s="276" customFormat="1" ht="33.75">
      <c r="A105" s="355">
        <v>312</v>
      </c>
      <c r="B105" s="322" t="s">
        <v>472</v>
      </c>
      <c r="C105" s="322" t="s">
        <v>615</v>
      </c>
      <c r="D105" s="322"/>
      <c r="E105" s="332" t="s">
        <v>616</v>
      </c>
      <c r="F105" s="312">
        <v>5</v>
      </c>
      <c r="G105" s="312">
        <v>5</v>
      </c>
    </row>
    <row r="106" spans="1:7" s="276" customFormat="1" ht="11.25">
      <c r="A106" s="355">
        <v>312</v>
      </c>
      <c r="B106" s="322" t="s">
        <v>472</v>
      </c>
      <c r="C106" s="322" t="s">
        <v>615</v>
      </c>
      <c r="D106" s="322" t="s">
        <v>548</v>
      </c>
      <c r="E106" s="332" t="s">
        <v>549</v>
      </c>
      <c r="F106" s="312">
        <v>5</v>
      </c>
      <c r="G106" s="312">
        <v>5</v>
      </c>
    </row>
    <row r="107" spans="1:7" s="276" customFormat="1" ht="11.25">
      <c r="A107" s="355">
        <v>312</v>
      </c>
      <c r="B107" s="322" t="s">
        <v>472</v>
      </c>
      <c r="C107" s="322" t="s">
        <v>617</v>
      </c>
      <c r="D107" s="322"/>
      <c r="E107" s="332" t="s">
        <v>618</v>
      </c>
      <c r="F107" s="312">
        <v>50</v>
      </c>
      <c r="G107" s="312">
        <v>50</v>
      </c>
    </row>
    <row r="108" spans="1:7" s="276" customFormat="1" ht="11.25">
      <c r="A108" s="355">
        <v>312</v>
      </c>
      <c r="B108" s="322" t="s">
        <v>472</v>
      </c>
      <c r="C108" s="322" t="s">
        <v>617</v>
      </c>
      <c r="D108" s="322" t="s">
        <v>548</v>
      </c>
      <c r="E108" s="332" t="s">
        <v>549</v>
      </c>
      <c r="F108" s="312">
        <v>50</v>
      </c>
      <c r="G108" s="312">
        <v>50</v>
      </c>
    </row>
    <row r="109" spans="1:7" s="276" customFormat="1" ht="22.5">
      <c r="A109" s="355">
        <v>312</v>
      </c>
      <c r="B109" s="322" t="s">
        <v>472</v>
      </c>
      <c r="C109" s="322" t="s">
        <v>619</v>
      </c>
      <c r="D109" s="322"/>
      <c r="E109" s="332" t="s">
        <v>620</v>
      </c>
      <c r="F109" s="312">
        <v>6075</v>
      </c>
      <c r="G109" s="312">
        <v>6075</v>
      </c>
    </row>
    <row r="110" spans="1:7" s="276" customFormat="1" ht="11.25">
      <c r="A110" s="355">
        <v>312</v>
      </c>
      <c r="B110" s="322" t="s">
        <v>472</v>
      </c>
      <c r="C110" s="322" t="s">
        <v>619</v>
      </c>
      <c r="D110" s="322" t="s">
        <v>548</v>
      </c>
      <c r="E110" s="332" t="s">
        <v>549</v>
      </c>
      <c r="F110" s="312">
        <v>6075</v>
      </c>
      <c r="G110" s="312">
        <v>6075</v>
      </c>
    </row>
    <row r="111" spans="1:7" s="276" customFormat="1" ht="10.5">
      <c r="A111" s="291">
        <v>312</v>
      </c>
      <c r="B111" s="290" t="s">
        <v>476</v>
      </c>
      <c r="C111" s="290"/>
      <c r="D111" s="290"/>
      <c r="E111" s="353" t="s">
        <v>477</v>
      </c>
      <c r="F111" s="293">
        <v>0</v>
      </c>
      <c r="G111" s="293">
        <v>0</v>
      </c>
    </row>
    <row r="112" spans="1:7" s="276" customFormat="1" ht="11.25">
      <c r="A112" s="295">
        <v>312</v>
      </c>
      <c r="B112" s="294" t="s">
        <v>476</v>
      </c>
      <c r="C112" s="294" t="s">
        <v>621</v>
      </c>
      <c r="D112" s="294"/>
      <c r="E112" s="319" t="s">
        <v>622</v>
      </c>
      <c r="F112" s="297">
        <v>0</v>
      </c>
      <c r="G112" s="297">
        <v>0</v>
      </c>
    </row>
    <row r="113" spans="1:7" s="276" customFormat="1" ht="11.25">
      <c r="A113" s="299">
        <v>312</v>
      </c>
      <c r="B113" s="298" t="s">
        <v>476</v>
      </c>
      <c r="C113" s="298" t="s">
        <v>623</v>
      </c>
      <c r="D113" s="298"/>
      <c r="E113" s="316" t="s">
        <v>624</v>
      </c>
      <c r="F113" s="301">
        <v>0</v>
      </c>
      <c r="G113" s="301">
        <v>0</v>
      </c>
    </row>
    <row r="114" spans="1:7" s="276" customFormat="1" ht="11.25">
      <c r="A114" s="355">
        <v>312</v>
      </c>
      <c r="B114" s="322" t="s">
        <v>476</v>
      </c>
      <c r="C114" s="322" t="s">
        <v>623</v>
      </c>
      <c r="D114" s="322" t="s">
        <v>548</v>
      </c>
      <c r="E114" s="332" t="s">
        <v>549</v>
      </c>
      <c r="F114" s="305">
        <v>0</v>
      </c>
      <c r="G114" s="305">
        <v>0</v>
      </c>
    </row>
    <row r="115" spans="1:7" s="276" customFormat="1" ht="10.5">
      <c r="A115" s="291">
        <v>312</v>
      </c>
      <c r="B115" s="290" t="s">
        <v>478</v>
      </c>
      <c r="C115" s="290"/>
      <c r="D115" s="290"/>
      <c r="E115" s="353" t="s">
        <v>479</v>
      </c>
      <c r="F115" s="293">
        <v>4200</v>
      </c>
      <c r="G115" s="293">
        <v>4300</v>
      </c>
    </row>
    <row r="116" spans="1:7" s="276" customFormat="1" ht="11.25">
      <c r="A116" s="295">
        <v>312</v>
      </c>
      <c r="B116" s="294" t="s">
        <v>478</v>
      </c>
      <c r="C116" s="294" t="s">
        <v>625</v>
      </c>
      <c r="D116" s="294"/>
      <c r="E116" s="319" t="s">
        <v>479</v>
      </c>
      <c r="F116" s="297">
        <v>4200</v>
      </c>
      <c r="G116" s="297">
        <v>4300</v>
      </c>
    </row>
    <row r="117" spans="1:7" s="276" customFormat="1" ht="11.25">
      <c r="A117" s="299">
        <v>312</v>
      </c>
      <c r="B117" s="298" t="s">
        <v>478</v>
      </c>
      <c r="C117" s="298" t="s">
        <v>626</v>
      </c>
      <c r="D117" s="298"/>
      <c r="E117" s="316" t="s">
        <v>627</v>
      </c>
      <c r="F117" s="301">
        <v>4200</v>
      </c>
      <c r="G117" s="301">
        <v>4300</v>
      </c>
    </row>
    <row r="118" spans="1:7" s="276" customFormat="1" ht="11.25">
      <c r="A118" s="355">
        <v>312</v>
      </c>
      <c r="B118" s="322" t="s">
        <v>478</v>
      </c>
      <c r="C118" s="322" t="s">
        <v>626</v>
      </c>
      <c r="D118" s="322" t="s">
        <v>560</v>
      </c>
      <c r="E118" s="332" t="s">
        <v>561</v>
      </c>
      <c r="F118" s="312">
        <v>4200</v>
      </c>
      <c r="G118" s="312">
        <v>4300</v>
      </c>
    </row>
    <row r="119" spans="1:7" s="276" customFormat="1" ht="10.5">
      <c r="A119" s="291">
        <v>312</v>
      </c>
      <c r="B119" s="290" t="s">
        <v>480</v>
      </c>
      <c r="C119" s="290"/>
      <c r="D119" s="290"/>
      <c r="E119" s="353" t="s">
        <v>481</v>
      </c>
      <c r="F119" s="293">
        <v>8210.1</v>
      </c>
      <c r="G119" s="293">
        <v>8926.7</v>
      </c>
    </row>
    <row r="120" spans="1:7" s="276" customFormat="1" ht="11.25">
      <c r="A120" s="295">
        <v>312</v>
      </c>
      <c r="B120" s="294" t="s">
        <v>480</v>
      </c>
      <c r="C120" s="294" t="s">
        <v>544</v>
      </c>
      <c r="D120" s="294"/>
      <c r="E120" s="319" t="s">
        <v>545</v>
      </c>
      <c r="F120" s="297">
        <v>4792</v>
      </c>
      <c r="G120" s="297">
        <v>4908.6</v>
      </c>
    </row>
    <row r="121" spans="1:7" s="276" customFormat="1" ht="11.25">
      <c r="A121" s="299">
        <v>312</v>
      </c>
      <c r="B121" s="298" t="s">
        <v>480</v>
      </c>
      <c r="C121" s="298" t="s">
        <v>628</v>
      </c>
      <c r="D121" s="298"/>
      <c r="E121" s="316" t="s">
        <v>629</v>
      </c>
      <c r="F121" s="301">
        <v>4792</v>
      </c>
      <c r="G121" s="301">
        <v>4908.6</v>
      </c>
    </row>
    <row r="122" spans="1:7" s="276" customFormat="1" ht="22.5">
      <c r="A122" s="303">
        <v>312</v>
      </c>
      <c r="B122" s="302" t="s">
        <v>480</v>
      </c>
      <c r="C122" s="302" t="s">
        <v>628</v>
      </c>
      <c r="D122" s="302" t="s">
        <v>630</v>
      </c>
      <c r="E122" s="340" t="s">
        <v>631</v>
      </c>
      <c r="F122" s="312">
        <v>4792</v>
      </c>
      <c r="G122" s="312">
        <v>4908.6</v>
      </c>
    </row>
    <row r="123" spans="1:7" s="276" customFormat="1" ht="11.25">
      <c r="A123" s="295">
        <v>312</v>
      </c>
      <c r="B123" s="294" t="s">
        <v>480</v>
      </c>
      <c r="C123" s="294" t="s">
        <v>556</v>
      </c>
      <c r="D123" s="294"/>
      <c r="E123" s="319" t="s">
        <v>557</v>
      </c>
      <c r="F123" s="297">
        <v>3418.1</v>
      </c>
      <c r="G123" s="297">
        <v>4018.1</v>
      </c>
    </row>
    <row r="124" spans="1:7" s="276" customFormat="1" ht="22.5">
      <c r="A124" s="299">
        <v>312</v>
      </c>
      <c r="B124" s="298" t="s">
        <v>480</v>
      </c>
      <c r="C124" s="298" t="s">
        <v>632</v>
      </c>
      <c r="D124" s="298"/>
      <c r="E124" s="316" t="s">
        <v>633</v>
      </c>
      <c r="F124" s="301">
        <v>787.5</v>
      </c>
      <c r="G124" s="301">
        <v>787.5</v>
      </c>
    </row>
    <row r="125" spans="1:7" s="276" customFormat="1" ht="11.25">
      <c r="A125" s="303">
        <v>312</v>
      </c>
      <c r="B125" s="302" t="s">
        <v>480</v>
      </c>
      <c r="C125" s="302" t="s">
        <v>632</v>
      </c>
      <c r="D125" s="302" t="s">
        <v>548</v>
      </c>
      <c r="E125" s="340" t="s">
        <v>549</v>
      </c>
      <c r="F125" s="312">
        <v>787.5</v>
      </c>
      <c r="G125" s="312">
        <v>787.5</v>
      </c>
    </row>
    <row r="126" spans="1:7" s="276" customFormat="1" ht="33.75">
      <c r="A126" s="299">
        <v>312</v>
      </c>
      <c r="B126" s="298" t="s">
        <v>480</v>
      </c>
      <c r="C126" s="298" t="s">
        <v>567</v>
      </c>
      <c r="D126" s="298"/>
      <c r="E126" s="316" t="s">
        <v>568</v>
      </c>
      <c r="F126" s="301">
        <v>2630.6</v>
      </c>
      <c r="G126" s="301">
        <v>2630.6</v>
      </c>
    </row>
    <row r="127" spans="1:7" s="276" customFormat="1" ht="11.25">
      <c r="A127" s="302" t="s">
        <v>634</v>
      </c>
      <c r="B127" s="302" t="s">
        <v>480</v>
      </c>
      <c r="C127" s="302" t="s">
        <v>567</v>
      </c>
      <c r="D127" s="302" t="s">
        <v>548</v>
      </c>
      <c r="E127" s="340" t="s">
        <v>549</v>
      </c>
      <c r="F127" s="312">
        <v>2630.6</v>
      </c>
      <c r="G127" s="312">
        <v>2630.6</v>
      </c>
    </row>
    <row r="128" spans="1:7" s="276" customFormat="1" ht="22.5">
      <c r="A128" s="299">
        <v>312</v>
      </c>
      <c r="B128" s="298" t="s">
        <v>480</v>
      </c>
      <c r="C128" s="298" t="s">
        <v>639</v>
      </c>
      <c r="D128" s="298"/>
      <c r="E128" s="316" t="s">
        <v>640</v>
      </c>
      <c r="F128" s="301">
        <v>0</v>
      </c>
      <c r="G128" s="301">
        <v>600</v>
      </c>
    </row>
    <row r="129" spans="1:7" s="276" customFormat="1" ht="11.25">
      <c r="A129" s="303">
        <v>312</v>
      </c>
      <c r="B129" s="302" t="s">
        <v>480</v>
      </c>
      <c r="C129" s="302" t="s">
        <v>639</v>
      </c>
      <c r="D129" s="302" t="s">
        <v>548</v>
      </c>
      <c r="E129" s="325" t="s">
        <v>549</v>
      </c>
      <c r="F129" s="312">
        <v>0</v>
      </c>
      <c r="G129" s="312">
        <v>600</v>
      </c>
    </row>
    <row r="130" spans="1:7" s="276" customFormat="1" ht="10.5">
      <c r="A130" s="309">
        <v>312</v>
      </c>
      <c r="B130" s="317" t="s">
        <v>516</v>
      </c>
      <c r="C130" s="317"/>
      <c r="D130" s="317"/>
      <c r="E130" s="318" t="s">
        <v>517</v>
      </c>
      <c r="F130" s="288">
        <v>255</v>
      </c>
      <c r="G130" s="288">
        <v>255</v>
      </c>
    </row>
    <row r="131" spans="1:7" s="314" customFormat="1" ht="10.5">
      <c r="A131" s="291">
        <v>312</v>
      </c>
      <c r="B131" s="290" t="s">
        <v>520</v>
      </c>
      <c r="C131" s="290"/>
      <c r="D131" s="290"/>
      <c r="E131" s="292" t="s">
        <v>521</v>
      </c>
      <c r="F131" s="293">
        <v>255</v>
      </c>
      <c r="G131" s="293">
        <v>255</v>
      </c>
    </row>
    <row r="132" spans="1:7" s="276" customFormat="1" ht="11.25">
      <c r="A132" s="294" t="s">
        <v>634</v>
      </c>
      <c r="B132" s="294" t="s">
        <v>520</v>
      </c>
      <c r="C132" s="294" t="s">
        <v>556</v>
      </c>
      <c r="D132" s="294"/>
      <c r="E132" s="324" t="s">
        <v>557</v>
      </c>
      <c r="F132" s="297">
        <v>255</v>
      </c>
      <c r="G132" s="297">
        <v>255</v>
      </c>
    </row>
    <row r="133" spans="1:7" s="276" customFormat="1" ht="22.5">
      <c r="A133" s="298" t="s">
        <v>634</v>
      </c>
      <c r="B133" s="298" t="s">
        <v>520</v>
      </c>
      <c r="C133" s="298" t="s">
        <v>632</v>
      </c>
      <c r="D133" s="298"/>
      <c r="E133" s="321" t="s">
        <v>633</v>
      </c>
      <c r="F133" s="301">
        <v>255</v>
      </c>
      <c r="G133" s="301">
        <v>255</v>
      </c>
    </row>
    <row r="134" spans="1:7" s="276" customFormat="1" ht="11.25">
      <c r="A134" s="302" t="s">
        <v>634</v>
      </c>
      <c r="B134" s="302" t="s">
        <v>520</v>
      </c>
      <c r="C134" s="302" t="s">
        <v>641</v>
      </c>
      <c r="D134" s="302"/>
      <c r="E134" s="325" t="s">
        <v>642</v>
      </c>
      <c r="F134" s="312">
        <v>15</v>
      </c>
      <c r="G134" s="312">
        <v>15</v>
      </c>
    </row>
    <row r="135" spans="1:7" s="276" customFormat="1" ht="11.25">
      <c r="A135" s="302" t="s">
        <v>634</v>
      </c>
      <c r="B135" s="302" t="s">
        <v>520</v>
      </c>
      <c r="C135" s="302" t="s">
        <v>641</v>
      </c>
      <c r="D135" s="302" t="s">
        <v>643</v>
      </c>
      <c r="E135" s="325" t="s">
        <v>644</v>
      </c>
      <c r="F135" s="312">
        <v>15</v>
      </c>
      <c r="G135" s="312">
        <v>15</v>
      </c>
    </row>
    <row r="136" spans="1:7" s="276" customFormat="1" ht="11.25">
      <c r="A136" s="302" t="s">
        <v>634</v>
      </c>
      <c r="B136" s="302" t="s">
        <v>520</v>
      </c>
      <c r="C136" s="302" t="s">
        <v>645</v>
      </c>
      <c r="D136" s="302"/>
      <c r="E136" s="325" t="s">
        <v>646</v>
      </c>
      <c r="F136" s="312">
        <v>240</v>
      </c>
      <c r="G136" s="312">
        <v>240</v>
      </c>
    </row>
    <row r="137" spans="1:7" s="276" customFormat="1" ht="11.25">
      <c r="A137" s="302" t="s">
        <v>634</v>
      </c>
      <c r="B137" s="302" t="s">
        <v>520</v>
      </c>
      <c r="C137" s="302" t="s">
        <v>645</v>
      </c>
      <c r="D137" s="302" t="s">
        <v>643</v>
      </c>
      <c r="E137" s="325" t="s">
        <v>644</v>
      </c>
      <c r="F137" s="312">
        <v>240</v>
      </c>
      <c r="G137" s="312">
        <v>240</v>
      </c>
    </row>
    <row r="138" spans="1:7" s="276" customFormat="1" ht="10.5">
      <c r="A138" s="317" t="s">
        <v>634</v>
      </c>
      <c r="B138" s="309" t="s">
        <v>273</v>
      </c>
      <c r="C138" s="309"/>
      <c r="D138" s="309"/>
      <c r="E138" s="287" t="s">
        <v>529</v>
      </c>
      <c r="F138" s="288">
        <v>5761.1</v>
      </c>
      <c r="G138" s="288">
        <v>5772.6</v>
      </c>
    </row>
    <row r="139" spans="1:7" s="276" customFormat="1" ht="10.5">
      <c r="A139" s="291">
        <v>312</v>
      </c>
      <c r="B139" s="290" t="s">
        <v>530</v>
      </c>
      <c r="C139" s="291"/>
      <c r="D139" s="291"/>
      <c r="E139" s="292" t="s">
        <v>531</v>
      </c>
      <c r="F139" s="293">
        <v>5761.1</v>
      </c>
      <c r="G139" s="293">
        <v>5772.6</v>
      </c>
    </row>
    <row r="140" spans="1:7" s="276" customFormat="1" ht="11.25">
      <c r="A140" s="295">
        <v>312</v>
      </c>
      <c r="B140" s="294" t="s">
        <v>530</v>
      </c>
      <c r="C140" s="294" t="s">
        <v>567</v>
      </c>
      <c r="D140" s="294"/>
      <c r="E140" s="324" t="s">
        <v>557</v>
      </c>
      <c r="F140" s="297">
        <v>5761.1</v>
      </c>
      <c r="G140" s="297">
        <v>5772.6</v>
      </c>
    </row>
    <row r="141" spans="1:7" s="276" customFormat="1" ht="33.75">
      <c r="A141" s="299">
        <v>312</v>
      </c>
      <c r="B141" s="298" t="s">
        <v>530</v>
      </c>
      <c r="C141" s="298" t="s">
        <v>567</v>
      </c>
      <c r="D141" s="298"/>
      <c r="E141" s="321" t="s">
        <v>568</v>
      </c>
      <c r="F141" s="301">
        <v>5761.1</v>
      </c>
      <c r="G141" s="301">
        <v>5772.6</v>
      </c>
    </row>
    <row r="142" spans="1:7" s="276" customFormat="1" ht="22.5">
      <c r="A142" s="303">
        <v>312</v>
      </c>
      <c r="B142" s="302" t="s">
        <v>530</v>
      </c>
      <c r="C142" s="302" t="s">
        <v>567</v>
      </c>
      <c r="D142" s="302" t="s">
        <v>647</v>
      </c>
      <c r="E142" s="340" t="s">
        <v>648</v>
      </c>
      <c r="F142" s="312">
        <v>5761.1</v>
      </c>
      <c r="G142" s="312">
        <v>5772.6</v>
      </c>
    </row>
    <row r="143" spans="1:7" s="289" customFormat="1" ht="39.75" customHeight="1">
      <c r="A143" s="307" t="s">
        <v>173</v>
      </c>
      <c r="B143" s="307"/>
      <c r="C143" s="307"/>
      <c r="D143" s="307"/>
      <c r="E143" s="307"/>
      <c r="F143" s="308">
        <v>316761.7</v>
      </c>
      <c r="G143" s="308">
        <v>421081.2</v>
      </c>
    </row>
    <row r="144" spans="1:7" s="276" customFormat="1" ht="10.5">
      <c r="A144" s="356">
        <v>312</v>
      </c>
      <c r="B144" s="317" t="s">
        <v>248</v>
      </c>
      <c r="C144" s="317"/>
      <c r="D144" s="317"/>
      <c r="E144" s="318" t="s">
        <v>467</v>
      </c>
      <c r="F144" s="231">
        <v>4230.3</v>
      </c>
      <c r="G144" s="231">
        <v>4230.3</v>
      </c>
    </row>
    <row r="145" spans="1:7" s="276" customFormat="1" ht="10.5">
      <c r="A145" s="357">
        <v>312</v>
      </c>
      <c r="B145" s="290" t="s">
        <v>480</v>
      </c>
      <c r="C145" s="290"/>
      <c r="D145" s="290"/>
      <c r="E145" s="292" t="s">
        <v>481</v>
      </c>
      <c r="F145" s="358">
        <v>4230.3</v>
      </c>
      <c r="G145" s="358">
        <v>4230.3</v>
      </c>
    </row>
    <row r="146" spans="1:7" s="276" customFormat="1" ht="11.25">
      <c r="A146" s="346">
        <v>312</v>
      </c>
      <c r="B146" s="346" t="s">
        <v>480</v>
      </c>
      <c r="C146" s="346" t="s">
        <v>544</v>
      </c>
      <c r="D146" s="346"/>
      <c r="E146" s="359" t="s">
        <v>545</v>
      </c>
      <c r="F146" s="297">
        <v>2405</v>
      </c>
      <c r="G146" s="297">
        <v>2405</v>
      </c>
    </row>
    <row r="147" spans="1:7" s="276" customFormat="1" ht="11.25">
      <c r="A147" s="348">
        <v>312</v>
      </c>
      <c r="B147" s="348" t="s">
        <v>480</v>
      </c>
      <c r="C147" s="348" t="s">
        <v>546</v>
      </c>
      <c r="D147" s="348"/>
      <c r="E147" s="360" t="s">
        <v>547</v>
      </c>
      <c r="F147" s="301">
        <v>2405</v>
      </c>
      <c r="G147" s="301">
        <v>2405</v>
      </c>
    </row>
    <row r="148" spans="1:7" s="276" customFormat="1" ht="11.25">
      <c r="A148" s="351">
        <v>312</v>
      </c>
      <c r="B148" s="351" t="s">
        <v>480</v>
      </c>
      <c r="C148" s="351" t="s">
        <v>546</v>
      </c>
      <c r="D148" s="351" t="s">
        <v>548</v>
      </c>
      <c r="E148" s="352" t="s">
        <v>549</v>
      </c>
      <c r="F148" s="312">
        <v>2405</v>
      </c>
      <c r="G148" s="312">
        <v>2405</v>
      </c>
    </row>
    <row r="149" spans="1:7" s="276" customFormat="1" ht="11.25">
      <c r="A149" s="346">
        <v>312</v>
      </c>
      <c r="B149" s="346" t="s">
        <v>480</v>
      </c>
      <c r="C149" s="346" t="s">
        <v>579</v>
      </c>
      <c r="D149" s="346"/>
      <c r="E149" s="359" t="s">
        <v>580</v>
      </c>
      <c r="F149" s="297">
        <v>161.2</v>
      </c>
      <c r="G149" s="297">
        <v>161.2</v>
      </c>
    </row>
    <row r="150" spans="1:7" s="276" customFormat="1" ht="22.5">
      <c r="A150" s="348">
        <v>312</v>
      </c>
      <c r="B150" s="348" t="s">
        <v>480</v>
      </c>
      <c r="C150" s="348" t="s">
        <v>652</v>
      </c>
      <c r="D150" s="348"/>
      <c r="E150" s="360" t="s">
        <v>653</v>
      </c>
      <c r="F150" s="301">
        <v>161.2</v>
      </c>
      <c r="G150" s="301">
        <v>161.2</v>
      </c>
    </row>
    <row r="151" spans="1:7" s="276" customFormat="1" ht="11.25">
      <c r="A151" s="351">
        <v>312</v>
      </c>
      <c r="B151" s="351" t="s">
        <v>480</v>
      </c>
      <c r="C151" s="351" t="s">
        <v>652</v>
      </c>
      <c r="D151" s="351" t="s">
        <v>548</v>
      </c>
      <c r="E151" s="352" t="s">
        <v>549</v>
      </c>
      <c r="F151" s="312">
        <v>161.2</v>
      </c>
      <c r="G151" s="312">
        <v>161.2</v>
      </c>
    </row>
    <row r="152" spans="1:7" s="276" customFormat="1" ht="11.25">
      <c r="A152" s="346">
        <v>312</v>
      </c>
      <c r="B152" s="346" t="s">
        <v>480</v>
      </c>
      <c r="C152" s="346" t="s">
        <v>556</v>
      </c>
      <c r="D152" s="346"/>
      <c r="E152" s="359" t="s">
        <v>557</v>
      </c>
      <c r="F152" s="297">
        <v>1664.1</v>
      </c>
      <c r="G152" s="297">
        <v>1664.1</v>
      </c>
    </row>
    <row r="153" spans="1:7" s="276" customFormat="1" ht="33.75">
      <c r="A153" s="298">
        <v>312</v>
      </c>
      <c r="B153" s="298" t="s">
        <v>480</v>
      </c>
      <c r="C153" s="298" t="s">
        <v>654</v>
      </c>
      <c r="D153" s="298"/>
      <c r="E153" s="316" t="s">
        <v>655</v>
      </c>
      <c r="F153" s="301">
        <v>1664.1</v>
      </c>
      <c r="G153" s="301">
        <v>1664.1</v>
      </c>
    </row>
    <row r="154" spans="1:7" s="276" customFormat="1" ht="11.25">
      <c r="A154" s="302">
        <v>312</v>
      </c>
      <c r="B154" s="302" t="s">
        <v>480</v>
      </c>
      <c r="C154" s="302" t="s">
        <v>654</v>
      </c>
      <c r="D154" s="302" t="s">
        <v>656</v>
      </c>
      <c r="E154" s="325" t="s">
        <v>657</v>
      </c>
      <c r="F154" s="312">
        <v>414.6</v>
      </c>
      <c r="G154" s="312">
        <v>414.6</v>
      </c>
    </row>
    <row r="155" spans="1:7" s="276" customFormat="1" ht="11.25">
      <c r="A155" s="302">
        <v>312</v>
      </c>
      <c r="B155" s="302" t="s">
        <v>480</v>
      </c>
      <c r="C155" s="302" t="s">
        <v>654</v>
      </c>
      <c r="D155" s="302" t="s">
        <v>548</v>
      </c>
      <c r="E155" s="325" t="s">
        <v>549</v>
      </c>
      <c r="F155" s="312">
        <v>1249.5</v>
      </c>
      <c r="G155" s="312">
        <v>1249.5</v>
      </c>
    </row>
    <row r="156" spans="1:7" s="314" customFormat="1" ht="10.5">
      <c r="A156" s="342">
        <v>312</v>
      </c>
      <c r="B156" s="342" t="s">
        <v>283</v>
      </c>
      <c r="C156" s="342"/>
      <c r="D156" s="342"/>
      <c r="E156" s="335" t="s">
        <v>486</v>
      </c>
      <c r="F156" s="231">
        <v>17950</v>
      </c>
      <c r="G156" s="231">
        <v>19950</v>
      </c>
    </row>
    <row r="157" spans="1:7" s="314" customFormat="1" ht="10.5">
      <c r="A157" s="361">
        <v>312</v>
      </c>
      <c r="B157" s="337" t="s">
        <v>487</v>
      </c>
      <c r="C157" s="337"/>
      <c r="D157" s="337"/>
      <c r="E157" s="353" t="s">
        <v>488</v>
      </c>
      <c r="F157" s="293">
        <v>1500</v>
      </c>
      <c r="G157" s="293">
        <v>1500</v>
      </c>
    </row>
    <row r="158" spans="1:7" s="276" customFormat="1" ht="11.25">
      <c r="A158" s="346">
        <v>312</v>
      </c>
      <c r="B158" s="346" t="s">
        <v>487</v>
      </c>
      <c r="C158" s="346" t="s">
        <v>556</v>
      </c>
      <c r="D158" s="346"/>
      <c r="E158" s="319" t="s">
        <v>557</v>
      </c>
      <c r="F158" s="297">
        <v>1500</v>
      </c>
      <c r="G158" s="297">
        <v>1500</v>
      </c>
    </row>
    <row r="159" spans="1:7" s="276" customFormat="1" ht="22.5">
      <c r="A159" s="348">
        <v>312</v>
      </c>
      <c r="B159" s="348" t="s">
        <v>487</v>
      </c>
      <c r="C159" s="348" t="s">
        <v>662</v>
      </c>
      <c r="D159" s="348"/>
      <c r="E159" s="316" t="s">
        <v>663</v>
      </c>
      <c r="F159" s="301">
        <v>1500</v>
      </c>
      <c r="G159" s="301">
        <v>1500</v>
      </c>
    </row>
    <row r="160" spans="1:7" s="276" customFormat="1" ht="11.25">
      <c r="A160" s="351">
        <v>312</v>
      </c>
      <c r="B160" s="351" t="s">
        <v>487</v>
      </c>
      <c r="C160" s="351" t="s">
        <v>662</v>
      </c>
      <c r="D160" s="351" t="s">
        <v>577</v>
      </c>
      <c r="E160" s="340" t="s">
        <v>578</v>
      </c>
      <c r="F160" s="312">
        <v>1500</v>
      </c>
      <c r="G160" s="312">
        <v>1500</v>
      </c>
    </row>
    <row r="161" spans="1:7" s="314" customFormat="1" ht="10.5">
      <c r="A161" s="337">
        <v>312</v>
      </c>
      <c r="B161" s="290" t="s">
        <v>491</v>
      </c>
      <c r="C161" s="290"/>
      <c r="D161" s="290"/>
      <c r="E161" s="353" t="s">
        <v>492</v>
      </c>
      <c r="F161" s="293">
        <v>1100</v>
      </c>
      <c r="G161" s="293">
        <v>1100</v>
      </c>
    </row>
    <row r="162" spans="1:7" s="276" customFormat="1" ht="11.25">
      <c r="A162" s="294">
        <v>312</v>
      </c>
      <c r="B162" s="294" t="s">
        <v>491</v>
      </c>
      <c r="C162" s="294" t="s">
        <v>668</v>
      </c>
      <c r="D162" s="294"/>
      <c r="E162" s="319" t="s">
        <v>669</v>
      </c>
      <c r="F162" s="297">
        <v>900</v>
      </c>
      <c r="G162" s="297">
        <v>900</v>
      </c>
    </row>
    <row r="163" spans="1:7" s="276" customFormat="1" ht="22.5">
      <c r="A163" s="298">
        <v>312</v>
      </c>
      <c r="B163" s="298" t="s">
        <v>491</v>
      </c>
      <c r="C163" s="298" t="s">
        <v>670</v>
      </c>
      <c r="D163" s="298"/>
      <c r="E163" s="316" t="s">
        <v>671</v>
      </c>
      <c r="F163" s="301">
        <v>900</v>
      </c>
      <c r="G163" s="301">
        <v>900</v>
      </c>
    </row>
    <row r="164" spans="1:7" s="276" customFormat="1" ht="11.25">
      <c r="A164" s="302">
        <v>312</v>
      </c>
      <c r="B164" s="302" t="s">
        <v>491</v>
      </c>
      <c r="C164" s="302" t="s">
        <v>670</v>
      </c>
      <c r="D164" s="302" t="s">
        <v>656</v>
      </c>
      <c r="E164" s="340" t="s">
        <v>657</v>
      </c>
      <c r="F164" s="312">
        <v>900</v>
      </c>
      <c r="G164" s="312">
        <v>900</v>
      </c>
    </row>
    <row r="165" spans="1:7" s="276" customFormat="1" ht="11.25">
      <c r="A165" s="294">
        <v>312</v>
      </c>
      <c r="B165" s="294" t="s">
        <v>491</v>
      </c>
      <c r="C165" s="294" t="s">
        <v>556</v>
      </c>
      <c r="D165" s="294"/>
      <c r="E165" s="319" t="s">
        <v>557</v>
      </c>
      <c r="F165" s="297">
        <v>200</v>
      </c>
      <c r="G165" s="297">
        <v>200</v>
      </c>
    </row>
    <row r="166" spans="1:7" s="276" customFormat="1" ht="22.5">
      <c r="A166" s="298">
        <v>312</v>
      </c>
      <c r="B166" s="298" t="s">
        <v>491</v>
      </c>
      <c r="C166" s="298" t="s">
        <v>672</v>
      </c>
      <c r="D166" s="298"/>
      <c r="E166" s="316" t="s">
        <v>673</v>
      </c>
      <c r="F166" s="301">
        <v>200</v>
      </c>
      <c r="G166" s="301">
        <v>200</v>
      </c>
    </row>
    <row r="167" spans="1:7" s="276" customFormat="1" ht="11.25">
      <c r="A167" s="302">
        <v>312</v>
      </c>
      <c r="B167" s="302" t="s">
        <v>491</v>
      </c>
      <c r="C167" s="302" t="s">
        <v>672</v>
      </c>
      <c r="D167" s="302" t="s">
        <v>548</v>
      </c>
      <c r="E167" s="340" t="s">
        <v>549</v>
      </c>
      <c r="F167" s="312">
        <v>200</v>
      </c>
      <c r="G167" s="312">
        <v>200</v>
      </c>
    </row>
    <row r="168" spans="1:7" s="314" customFormat="1" ht="10.5">
      <c r="A168" s="290" t="s">
        <v>634</v>
      </c>
      <c r="B168" s="290" t="s">
        <v>493</v>
      </c>
      <c r="C168" s="290"/>
      <c r="D168" s="290"/>
      <c r="E168" s="353" t="s">
        <v>494</v>
      </c>
      <c r="F168" s="293">
        <v>14400</v>
      </c>
      <c r="G168" s="293">
        <v>16400</v>
      </c>
    </row>
    <row r="169" spans="1:7" s="276" customFormat="1" ht="11.25">
      <c r="A169" s="294" t="s">
        <v>634</v>
      </c>
      <c r="B169" s="294" t="s">
        <v>493</v>
      </c>
      <c r="C169" s="294" t="s">
        <v>556</v>
      </c>
      <c r="D169" s="294"/>
      <c r="E169" s="319" t="s">
        <v>557</v>
      </c>
      <c r="F169" s="297">
        <v>14400</v>
      </c>
      <c r="G169" s="297">
        <v>16400</v>
      </c>
    </row>
    <row r="170" spans="1:7" s="276" customFormat="1" ht="22.5">
      <c r="A170" s="298" t="s">
        <v>634</v>
      </c>
      <c r="B170" s="298" t="s">
        <v>493</v>
      </c>
      <c r="C170" s="298" t="s">
        <v>666</v>
      </c>
      <c r="D170" s="298"/>
      <c r="E170" s="316" t="s">
        <v>667</v>
      </c>
      <c r="F170" s="301">
        <v>13000</v>
      </c>
      <c r="G170" s="301">
        <v>13000</v>
      </c>
    </row>
    <row r="171" spans="1:7" s="276" customFormat="1" ht="11.25">
      <c r="A171" s="302" t="s">
        <v>634</v>
      </c>
      <c r="B171" s="302" t="s">
        <v>493</v>
      </c>
      <c r="C171" s="302" t="s">
        <v>666</v>
      </c>
      <c r="D171" s="302" t="s">
        <v>548</v>
      </c>
      <c r="E171" s="340" t="s">
        <v>549</v>
      </c>
      <c r="F171" s="312">
        <v>13000</v>
      </c>
      <c r="G171" s="312">
        <v>13000</v>
      </c>
    </row>
    <row r="172" spans="1:7" s="276" customFormat="1" ht="33.75">
      <c r="A172" s="298" t="s">
        <v>634</v>
      </c>
      <c r="B172" s="298" t="s">
        <v>493</v>
      </c>
      <c r="C172" s="298" t="s">
        <v>585</v>
      </c>
      <c r="D172" s="298"/>
      <c r="E172" s="316" t="s">
        <v>682</v>
      </c>
      <c r="F172" s="301">
        <v>1400</v>
      </c>
      <c r="G172" s="301">
        <v>3400</v>
      </c>
    </row>
    <row r="173" spans="1:7" s="276" customFormat="1" ht="11.25">
      <c r="A173" s="302" t="s">
        <v>634</v>
      </c>
      <c r="B173" s="302" t="s">
        <v>493</v>
      </c>
      <c r="C173" s="302" t="s">
        <v>585</v>
      </c>
      <c r="D173" s="302" t="s">
        <v>577</v>
      </c>
      <c r="E173" s="340" t="s">
        <v>578</v>
      </c>
      <c r="F173" s="312">
        <v>1400</v>
      </c>
      <c r="G173" s="312">
        <v>3400</v>
      </c>
    </row>
    <row r="174" spans="1:7" s="314" customFormat="1" ht="10.5">
      <c r="A174" s="290">
        <v>312</v>
      </c>
      <c r="B174" s="290" t="s">
        <v>495</v>
      </c>
      <c r="C174" s="290"/>
      <c r="D174" s="290"/>
      <c r="E174" s="292" t="s">
        <v>496</v>
      </c>
      <c r="F174" s="293">
        <v>950</v>
      </c>
      <c r="G174" s="293">
        <v>950</v>
      </c>
    </row>
    <row r="175" spans="1:7" s="276" customFormat="1" ht="11.25">
      <c r="A175" s="294">
        <v>312</v>
      </c>
      <c r="B175" s="294" t="s">
        <v>495</v>
      </c>
      <c r="C175" s="294" t="s">
        <v>556</v>
      </c>
      <c r="D175" s="294"/>
      <c r="E175" s="319" t="s">
        <v>557</v>
      </c>
      <c r="F175" s="297">
        <v>950</v>
      </c>
      <c r="G175" s="297">
        <v>950</v>
      </c>
    </row>
    <row r="176" spans="1:7" s="276" customFormat="1" ht="33.75">
      <c r="A176" s="298">
        <v>312</v>
      </c>
      <c r="B176" s="298" t="s">
        <v>495</v>
      </c>
      <c r="C176" s="298" t="s">
        <v>0</v>
      </c>
      <c r="D176" s="298"/>
      <c r="E176" s="316" t="s">
        <v>1</v>
      </c>
      <c r="F176" s="301">
        <v>950</v>
      </c>
      <c r="G176" s="301">
        <v>950</v>
      </c>
    </row>
    <row r="177" spans="1:7" s="276" customFormat="1" ht="11.25">
      <c r="A177" s="302">
        <v>312</v>
      </c>
      <c r="B177" s="302" t="s">
        <v>495</v>
      </c>
      <c r="C177" s="302" t="s">
        <v>0</v>
      </c>
      <c r="D177" s="302" t="s">
        <v>656</v>
      </c>
      <c r="E177" s="340" t="s">
        <v>657</v>
      </c>
      <c r="F177" s="312">
        <v>655</v>
      </c>
      <c r="G177" s="312">
        <v>655</v>
      </c>
    </row>
    <row r="178" spans="1:7" s="276" customFormat="1" ht="11.25">
      <c r="A178" s="302" t="s">
        <v>634</v>
      </c>
      <c r="B178" s="302" t="s">
        <v>495</v>
      </c>
      <c r="C178" s="302" t="s">
        <v>0</v>
      </c>
      <c r="D178" s="302" t="s">
        <v>548</v>
      </c>
      <c r="E178" s="340" t="s">
        <v>549</v>
      </c>
      <c r="F178" s="312">
        <v>295</v>
      </c>
      <c r="G178" s="312">
        <v>295</v>
      </c>
    </row>
    <row r="179" spans="1:7" s="314" customFormat="1" ht="10.5">
      <c r="A179" s="342">
        <v>312</v>
      </c>
      <c r="B179" s="342" t="s">
        <v>253</v>
      </c>
      <c r="C179" s="342"/>
      <c r="D179" s="342"/>
      <c r="E179" s="343" t="s">
        <v>497</v>
      </c>
      <c r="F179" s="365">
        <v>149882.2</v>
      </c>
      <c r="G179" s="365">
        <v>154095</v>
      </c>
    </row>
    <row r="180" spans="1:7" s="314" customFormat="1" ht="10.5">
      <c r="A180" s="337">
        <v>312</v>
      </c>
      <c r="B180" s="337" t="s">
        <v>498</v>
      </c>
      <c r="C180" s="337"/>
      <c r="D180" s="337"/>
      <c r="E180" s="344" t="s">
        <v>499</v>
      </c>
      <c r="F180" s="366">
        <v>47457.2</v>
      </c>
      <c r="G180" s="366">
        <v>50420.8</v>
      </c>
    </row>
    <row r="181" spans="1:7" s="276" customFormat="1" ht="22.5">
      <c r="A181" s="346">
        <v>312</v>
      </c>
      <c r="B181" s="346" t="s">
        <v>498</v>
      </c>
      <c r="C181" s="346" t="s">
        <v>2</v>
      </c>
      <c r="D181" s="346"/>
      <c r="E181" s="347" t="s">
        <v>3</v>
      </c>
      <c r="F181" s="367">
        <v>200</v>
      </c>
      <c r="G181" s="367">
        <v>200</v>
      </c>
    </row>
    <row r="182" spans="1:7" s="276" customFormat="1" ht="22.5">
      <c r="A182" s="348">
        <v>312</v>
      </c>
      <c r="B182" s="348" t="s">
        <v>498</v>
      </c>
      <c r="C182" s="348" t="s">
        <v>12</v>
      </c>
      <c r="D182" s="348"/>
      <c r="E182" s="349" t="s">
        <v>13</v>
      </c>
      <c r="F182" s="369">
        <v>200</v>
      </c>
      <c r="G182" s="369">
        <v>200</v>
      </c>
    </row>
    <row r="183" spans="1:7" s="276" customFormat="1" ht="11.25">
      <c r="A183" s="351">
        <v>312</v>
      </c>
      <c r="B183" s="351" t="s">
        <v>498</v>
      </c>
      <c r="C183" s="351" t="s">
        <v>14</v>
      </c>
      <c r="D183" s="351"/>
      <c r="E183" s="352" t="s">
        <v>7</v>
      </c>
      <c r="F183" s="371">
        <v>200</v>
      </c>
      <c r="G183" s="371">
        <v>200</v>
      </c>
    </row>
    <row r="184" spans="1:7" s="289" customFormat="1" ht="11.25">
      <c r="A184" s="302">
        <v>312</v>
      </c>
      <c r="B184" s="302" t="s">
        <v>498</v>
      </c>
      <c r="C184" s="302" t="s">
        <v>14</v>
      </c>
      <c r="D184" s="302" t="s">
        <v>656</v>
      </c>
      <c r="E184" s="325" t="s">
        <v>657</v>
      </c>
      <c r="F184" s="312">
        <v>200</v>
      </c>
      <c r="G184" s="312">
        <v>200</v>
      </c>
    </row>
    <row r="185" spans="1:7" s="276" customFormat="1" ht="11.25">
      <c r="A185" s="346" t="s">
        <v>634</v>
      </c>
      <c r="B185" s="346" t="s">
        <v>498</v>
      </c>
      <c r="C185" s="346" t="s">
        <v>607</v>
      </c>
      <c r="D185" s="346"/>
      <c r="E185" s="347" t="s">
        <v>608</v>
      </c>
      <c r="F185" s="367">
        <v>7593.6</v>
      </c>
      <c r="G185" s="367">
        <v>7593.6</v>
      </c>
    </row>
    <row r="186" spans="1:7" s="276" customFormat="1" ht="33.75">
      <c r="A186" s="348" t="s">
        <v>634</v>
      </c>
      <c r="B186" s="348" t="s">
        <v>498</v>
      </c>
      <c r="C186" s="348" t="s">
        <v>609</v>
      </c>
      <c r="D186" s="348"/>
      <c r="E186" s="349" t="s">
        <v>610</v>
      </c>
      <c r="F186" s="369">
        <v>7593.6</v>
      </c>
      <c r="G186" s="369">
        <v>7593.6</v>
      </c>
    </row>
    <row r="187" spans="1:7" s="276" customFormat="1" ht="22.5">
      <c r="A187" s="351" t="s">
        <v>634</v>
      </c>
      <c r="B187" s="351" t="s">
        <v>498</v>
      </c>
      <c r="C187" s="351" t="s">
        <v>19</v>
      </c>
      <c r="D187" s="351"/>
      <c r="E187" s="352" t="s">
        <v>20</v>
      </c>
      <c r="F187" s="371">
        <v>7593.6</v>
      </c>
      <c r="G187" s="371">
        <v>7593.6</v>
      </c>
    </row>
    <row r="188" spans="1:7" s="276" customFormat="1" ht="22.5">
      <c r="A188" s="351" t="s">
        <v>634</v>
      </c>
      <c r="B188" s="351" t="s">
        <v>498</v>
      </c>
      <c r="C188" s="351" t="s">
        <v>19</v>
      </c>
      <c r="D188" s="351" t="s">
        <v>630</v>
      </c>
      <c r="E188" s="352" t="s">
        <v>631</v>
      </c>
      <c r="F188" s="371">
        <v>7593.6</v>
      </c>
      <c r="G188" s="371">
        <v>7593.6</v>
      </c>
    </row>
    <row r="189" spans="1:7" s="276" customFormat="1" ht="11.25">
      <c r="A189" s="346">
        <v>312</v>
      </c>
      <c r="B189" s="346" t="s">
        <v>498</v>
      </c>
      <c r="C189" s="346" t="s">
        <v>556</v>
      </c>
      <c r="D189" s="346"/>
      <c r="E189" s="347" t="s">
        <v>557</v>
      </c>
      <c r="F189" s="367">
        <v>39663.6</v>
      </c>
      <c r="G189" s="367">
        <v>42627.2</v>
      </c>
    </row>
    <row r="190" spans="1:7" s="276" customFormat="1" ht="22.5">
      <c r="A190" s="348">
        <v>312</v>
      </c>
      <c r="B190" s="348" t="s">
        <v>498</v>
      </c>
      <c r="C190" s="348" t="s">
        <v>590</v>
      </c>
      <c r="D190" s="348"/>
      <c r="E190" s="349" t="s">
        <v>591</v>
      </c>
      <c r="F190" s="369">
        <v>32372.2</v>
      </c>
      <c r="G190" s="369">
        <v>32385.6</v>
      </c>
    </row>
    <row r="191" spans="1:7" s="276" customFormat="1" ht="11.25">
      <c r="A191" s="351">
        <v>312</v>
      </c>
      <c r="B191" s="351" t="s">
        <v>498</v>
      </c>
      <c r="C191" s="351" t="s">
        <v>590</v>
      </c>
      <c r="D191" s="351" t="s">
        <v>656</v>
      </c>
      <c r="E191" s="352" t="s">
        <v>657</v>
      </c>
      <c r="F191" s="371">
        <v>6110</v>
      </c>
      <c r="G191" s="371">
        <v>6110</v>
      </c>
    </row>
    <row r="192" spans="1:7" s="276" customFormat="1" ht="22.5">
      <c r="A192" s="351" t="s">
        <v>634</v>
      </c>
      <c r="B192" s="351" t="s">
        <v>498</v>
      </c>
      <c r="C192" s="351" t="s">
        <v>590</v>
      </c>
      <c r="D192" s="351" t="s">
        <v>630</v>
      </c>
      <c r="E192" s="352" t="s">
        <v>631</v>
      </c>
      <c r="F192" s="371">
        <v>26262.2</v>
      </c>
      <c r="G192" s="371">
        <v>26275.6</v>
      </c>
    </row>
    <row r="193" spans="1:7" s="276" customFormat="1" ht="33.75">
      <c r="A193" s="348" t="s">
        <v>634</v>
      </c>
      <c r="B193" s="348" t="s">
        <v>498</v>
      </c>
      <c r="C193" s="348" t="s">
        <v>25</v>
      </c>
      <c r="D193" s="348"/>
      <c r="E193" s="349" t="s">
        <v>26</v>
      </c>
      <c r="F193" s="369">
        <v>7291.4</v>
      </c>
      <c r="G193" s="369">
        <v>10241.6</v>
      </c>
    </row>
    <row r="194" spans="1:7" s="276" customFormat="1" ht="11.25">
      <c r="A194" s="351" t="s">
        <v>634</v>
      </c>
      <c r="B194" s="351" t="s">
        <v>498</v>
      </c>
      <c r="C194" s="351" t="s">
        <v>25</v>
      </c>
      <c r="D194" s="351" t="s">
        <v>577</v>
      </c>
      <c r="E194" s="352" t="s">
        <v>578</v>
      </c>
      <c r="F194" s="371">
        <v>7291.4</v>
      </c>
      <c r="G194" s="371">
        <v>10241.6</v>
      </c>
    </row>
    <row r="195" spans="1:7" s="314" customFormat="1" ht="10.5">
      <c r="A195" s="337">
        <v>312</v>
      </c>
      <c r="B195" s="337" t="s">
        <v>500</v>
      </c>
      <c r="C195" s="337"/>
      <c r="D195" s="337"/>
      <c r="E195" s="344" t="s">
        <v>501</v>
      </c>
      <c r="F195" s="366">
        <v>10648.4</v>
      </c>
      <c r="G195" s="366">
        <v>10155</v>
      </c>
    </row>
    <row r="196" spans="1:7" s="276" customFormat="1" ht="11.25">
      <c r="A196" s="346">
        <v>312</v>
      </c>
      <c r="B196" s="346" t="s">
        <v>500</v>
      </c>
      <c r="C196" s="346" t="s">
        <v>27</v>
      </c>
      <c r="D196" s="346"/>
      <c r="E196" s="347" t="s">
        <v>28</v>
      </c>
      <c r="F196" s="367">
        <v>4304</v>
      </c>
      <c r="G196" s="367">
        <v>4304</v>
      </c>
    </row>
    <row r="197" spans="1:7" s="289" customFormat="1" ht="33.75">
      <c r="A197" s="298">
        <v>312</v>
      </c>
      <c r="B197" s="298" t="s">
        <v>500</v>
      </c>
      <c r="C197" s="298" t="s">
        <v>29</v>
      </c>
      <c r="D197" s="298"/>
      <c r="E197" s="321" t="s">
        <v>30</v>
      </c>
      <c r="F197" s="301">
        <v>4304</v>
      </c>
      <c r="G197" s="301">
        <v>4304</v>
      </c>
    </row>
    <row r="198" spans="1:7" s="289" customFormat="1" ht="11.25">
      <c r="A198" s="302">
        <v>312</v>
      </c>
      <c r="B198" s="302" t="s">
        <v>500</v>
      </c>
      <c r="C198" s="302" t="s">
        <v>29</v>
      </c>
      <c r="D198" s="302" t="s">
        <v>656</v>
      </c>
      <c r="E198" s="325" t="s">
        <v>657</v>
      </c>
      <c r="F198" s="312">
        <v>4304</v>
      </c>
      <c r="G198" s="312">
        <v>4304</v>
      </c>
    </row>
    <row r="199" spans="1:7" s="276" customFormat="1" ht="11.25">
      <c r="A199" s="294">
        <v>312</v>
      </c>
      <c r="B199" s="294" t="s">
        <v>500</v>
      </c>
      <c r="C199" s="294" t="s">
        <v>556</v>
      </c>
      <c r="D199" s="294"/>
      <c r="E199" s="324" t="s">
        <v>557</v>
      </c>
      <c r="F199" s="297">
        <v>6344.4</v>
      </c>
      <c r="G199" s="297">
        <v>5851</v>
      </c>
    </row>
    <row r="200" spans="1:7" s="289" customFormat="1" ht="22.5">
      <c r="A200" s="298">
        <v>312</v>
      </c>
      <c r="B200" s="298" t="s">
        <v>500</v>
      </c>
      <c r="C200" s="298" t="s">
        <v>639</v>
      </c>
      <c r="D200" s="298"/>
      <c r="E200" s="321" t="s">
        <v>640</v>
      </c>
      <c r="F200" s="301">
        <v>993.4</v>
      </c>
      <c r="G200" s="301">
        <v>2500</v>
      </c>
    </row>
    <row r="201" spans="1:7" s="289" customFormat="1" ht="11.25">
      <c r="A201" s="302">
        <v>312</v>
      </c>
      <c r="B201" s="302" t="s">
        <v>500</v>
      </c>
      <c r="C201" s="302" t="s">
        <v>639</v>
      </c>
      <c r="D201" s="302" t="s">
        <v>548</v>
      </c>
      <c r="E201" s="325" t="s">
        <v>549</v>
      </c>
      <c r="F201" s="312">
        <v>993.4</v>
      </c>
      <c r="G201" s="312">
        <v>2500</v>
      </c>
    </row>
    <row r="202" spans="1:7" s="276" customFormat="1" ht="33.75">
      <c r="A202" s="298">
        <v>312</v>
      </c>
      <c r="B202" s="298" t="s">
        <v>500</v>
      </c>
      <c r="C202" s="298" t="s">
        <v>585</v>
      </c>
      <c r="D202" s="298"/>
      <c r="E202" s="316" t="s">
        <v>682</v>
      </c>
      <c r="F202" s="301">
        <v>5351</v>
      </c>
      <c r="G202" s="301">
        <v>3351</v>
      </c>
    </row>
    <row r="203" spans="1:7" s="276" customFormat="1" ht="11.25">
      <c r="A203" s="302">
        <v>312</v>
      </c>
      <c r="B203" s="302" t="s">
        <v>500</v>
      </c>
      <c r="C203" s="302" t="s">
        <v>585</v>
      </c>
      <c r="D203" s="302" t="s">
        <v>577</v>
      </c>
      <c r="E203" s="325" t="s">
        <v>578</v>
      </c>
      <c r="F203" s="312">
        <v>5351</v>
      </c>
      <c r="G203" s="312">
        <v>3351</v>
      </c>
    </row>
    <row r="204" spans="1:7" s="314" customFormat="1" ht="10.5">
      <c r="A204" s="290">
        <v>312</v>
      </c>
      <c r="B204" s="290" t="s">
        <v>502</v>
      </c>
      <c r="C204" s="290"/>
      <c r="D204" s="290"/>
      <c r="E204" s="292" t="s">
        <v>503</v>
      </c>
      <c r="F204" s="293">
        <v>91776.6</v>
      </c>
      <c r="G204" s="293">
        <v>93519.2</v>
      </c>
    </row>
    <row r="205" spans="1:7" s="276" customFormat="1" ht="11.25">
      <c r="A205" s="294" t="s">
        <v>634</v>
      </c>
      <c r="B205" s="294" t="s">
        <v>502</v>
      </c>
      <c r="C205" s="294" t="s">
        <v>607</v>
      </c>
      <c r="D205" s="294"/>
      <c r="E205" s="324" t="s">
        <v>40</v>
      </c>
      <c r="F205" s="297">
        <v>863.6</v>
      </c>
      <c r="G205" s="297">
        <v>863.6</v>
      </c>
    </row>
    <row r="206" spans="1:7" s="276" customFormat="1" ht="33.75">
      <c r="A206" s="298" t="s">
        <v>634</v>
      </c>
      <c r="B206" s="298" t="s">
        <v>502</v>
      </c>
      <c r="C206" s="298" t="s">
        <v>609</v>
      </c>
      <c r="D206" s="298"/>
      <c r="E206" s="316" t="s">
        <v>610</v>
      </c>
      <c r="F206" s="301">
        <v>863.6</v>
      </c>
      <c r="G206" s="301">
        <v>863.6</v>
      </c>
    </row>
    <row r="207" spans="1:7" s="276" customFormat="1" ht="22.5">
      <c r="A207" s="302" t="s">
        <v>634</v>
      </c>
      <c r="B207" s="302" t="s">
        <v>502</v>
      </c>
      <c r="C207" s="302" t="s">
        <v>41</v>
      </c>
      <c r="D207" s="302"/>
      <c r="E207" s="325" t="s">
        <v>42</v>
      </c>
      <c r="F207" s="312">
        <v>863.6</v>
      </c>
      <c r="G207" s="312">
        <v>863.6</v>
      </c>
    </row>
    <row r="208" spans="1:7" s="276" customFormat="1" ht="11.25">
      <c r="A208" s="302" t="s">
        <v>634</v>
      </c>
      <c r="B208" s="302" t="s">
        <v>502</v>
      </c>
      <c r="C208" s="302" t="s">
        <v>41</v>
      </c>
      <c r="D208" s="302" t="s">
        <v>548</v>
      </c>
      <c r="E208" s="325" t="s">
        <v>549</v>
      </c>
      <c r="F208" s="312">
        <v>863.6</v>
      </c>
      <c r="G208" s="312">
        <v>863.6</v>
      </c>
    </row>
    <row r="209" spans="1:7" s="276" customFormat="1" ht="11.25">
      <c r="A209" s="294">
        <v>312</v>
      </c>
      <c r="B209" s="294" t="s">
        <v>502</v>
      </c>
      <c r="C209" s="294" t="s">
        <v>43</v>
      </c>
      <c r="D209" s="294"/>
      <c r="E209" s="324" t="s">
        <v>503</v>
      </c>
      <c r="F209" s="297">
        <v>88120.5</v>
      </c>
      <c r="G209" s="297">
        <v>89863.1</v>
      </c>
    </row>
    <row r="210" spans="1:7" s="276" customFormat="1" ht="11.25">
      <c r="A210" s="298">
        <v>312</v>
      </c>
      <c r="B210" s="298" t="s">
        <v>502</v>
      </c>
      <c r="C210" s="298" t="s">
        <v>44</v>
      </c>
      <c r="D210" s="298"/>
      <c r="E210" s="321" t="s">
        <v>45</v>
      </c>
      <c r="F210" s="301">
        <v>32304.6</v>
      </c>
      <c r="G210" s="301">
        <v>33901.6</v>
      </c>
    </row>
    <row r="211" spans="1:7" s="276" customFormat="1" ht="22.5">
      <c r="A211" s="302">
        <v>312</v>
      </c>
      <c r="B211" s="302" t="s">
        <v>502</v>
      </c>
      <c r="C211" s="302" t="s">
        <v>44</v>
      </c>
      <c r="D211" s="302" t="s">
        <v>630</v>
      </c>
      <c r="E211" s="340" t="s">
        <v>631</v>
      </c>
      <c r="F211" s="312">
        <v>32304.6</v>
      </c>
      <c r="G211" s="312">
        <v>33901.6</v>
      </c>
    </row>
    <row r="212" spans="1:7" s="276" customFormat="1" ht="11.25">
      <c r="A212" s="298">
        <v>312</v>
      </c>
      <c r="B212" s="298" t="s">
        <v>502</v>
      </c>
      <c r="C212" s="298" t="s">
        <v>46</v>
      </c>
      <c r="D212" s="298"/>
      <c r="E212" s="321" t="s">
        <v>47</v>
      </c>
      <c r="F212" s="301">
        <v>36</v>
      </c>
      <c r="G212" s="301">
        <v>36</v>
      </c>
    </row>
    <row r="213" spans="1:7" s="276" customFormat="1" ht="11.25">
      <c r="A213" s="302">
        <v>312</v>
      </c>
      <c r="B213" s="302" t="s">
        <v>502</v>
      </c>
      <c r="C213" s="302" t="s">
        <v>46</v>
      </c>
      <c r="D213" s="302" t="s">
        <v>656</v>
      </c>
      <c r="E213" s="325" t="s">
        <v>657</v>
      </c>
      <c r="F213" s="312">
        <v>36</v>
      </c>
      <c r="G213" s="312">
        <v>36</v>
      </c>
    </row>
    <row r="214" spans="1:7" s="276" customFormat="1" ht="22.5">
      <c r="A214" s="298">
        <v>312</v>
      </c>
      <c r="B214" s="298" t="s">
        <v>502</v>
      </c>
      <c r="C214" s="298" t="s">
        <v>48</v>
      </c>
      <c r="D214" s="298"/>
      <c r="E214" s="321" t="s">
        <v>49</v>
      </c>
      <c r="F214" s="301">
        <v>55779.9</v>
      </c>
      <c r="G214" s="301">
        <v>55925.5</v>
      </c>
    </row>
    <row r="215" spans="1:7" s="276" customFormat="1" ht="22.5">
      <c r="A215" s="302">
        <v>312</v>
      </c>
      <c r="B215" s="302" t="s">
        <v>502</v>
      </c>
      <c r="C215" s="302" t="s">
        <v>48</v>
      </c>
      <c r="D215" s="302" t="s">
        <v>630</v>
      </c>
      <c r="E215" s="340" t="s">
        <v>631</v>
      </c>
      <c r="F215" s="312">
        <v>55779.9</v>
      </c>
      <c r="G215" s="312">
        <v>55925.5</v>
      </c>
    </row>
    <row r="216" spans="1:7" s="276" customFormat="1" ht="11.25">
      <c r="A216" s="294">
        <v>312</v>
      </c>
      <c r="B216" s="294" t="s">
        <v>502</v>
      </c>
      <c r="C216" s="294" t="s">
        <v>556</v>
      </c>
      <c r="D216" s="294"/>
      <c r="E216" s="324" t="s">
        <v>557</v>
      </c>
      <c r="F216" s="297">
        <v>2792.5</v>
      </c>
      <c r="G216" s="297">
        <v>2792.5</v>
      </c>
    </row>
    <row r="217" spans="1:7" s="276" customFormat="1" ht="22.5">
      <c r="A217" s="298">
        <v>312</v>
      </c>
      <c r="B217" s="298" t="s">
        <v>502</v>
      </c>
      <c r="C217" s="298" t="s">
        <v>666</v>
      </c>
      <c r="D217" s="298"/>
      <c r="E217" s="316" t="s">
        <v>667</v>
      </c>
      <c r="F217" s="301">
        <v>2792.5</v>
      </c>
      <c r="G217" s="301">
        <v>2792.5</v>
      </c>
    </row>
    <row r="218" spans="1:7" s="276" customFormat="1" ht="11.25">
      <c r="A218" s="302">
        <v>312</v>
      </c>
      <c r="B218" s="302" t="s">
        <v>502</v>
      </c>
      <c r="C218" s="302" t="s">
        <v>666</v>
      </c>
      <c r="D218" s="302" t="s">
        <v>637</v>
      </c>
      <c r="E218" s="325" t="s">
        <v>638</v>
      </c>
      <c r="F218" s="312">
        <v>1582.5</v>
      </c>
      <c r="G218" s="312">
        <v>1582.5</v>
      </c>
    </row>
    <row r="219" spans="1:7" s="276" customFormat="1" ht="11.25">
      <c r="A219" s="302">
        <v>312</v>
      </c>
      <c r="B219" s="302" t="s">
        <v>502</v>
      </c>
      <c r="C219" s="302" t="s">
        <v>666</v>
      </c>
      <c r="D219" s="302" t="s">
        <v>548</v>
      </c>
      <c r="E219" s="325" t="s">
        <v>549</v>
      </c>
      <c r="F219" s="312">
        <v>1210</v>
      </c>
      <c r="G219" s="312">
        <v>1210</v>
      </c>
    </row>
    <row r="220" spans="1:7" s="314" customFormat="1" ht="10.5">
      <c r="A220" s="317" t="s">
        <v>634</v>
      </c>
      <c r="B220" s="317" t="s">
        <v>339</v>
      </c>
      <c r="C220" s="317"/>
      <c r="D220" s="317"/>
      <c r="E220" s="318" t="s">
        <v>504</v>
      </c>
      <c r="F220" s="288">
        <v>34326</v>
      </c>
      <c r="G220" s="288">
        <v>127061</v>
      </c>
    </row>
    <row r="221" spans="1:7" s="314" customFormat="1" ht="10.5">
      <c r="A221" s="290" t="s">
        <v>634</v>
      </c>
      <c r="B221" s="290" t="s">
        <v>505</v>
      </c>
      <c r="C221" s="290"/>
      <c r="D221" s="290"/>
      <c r="E221" s="292" t="s">
        <v>506</v>
      </c>
      <c r="F221" s="293">
        <v>34326</v>
      </c>
      <c r="G221" s="293">
        <v>127061</v>
      </c>
    </row>
    <row r="222" spans="1:7" s="276" customFormat="1" ht="11.25">
      <c r="A222" s="294">
        <v>312</v>
      </c>
      <c r="B222" s="294" t="s">
        <v>505</v>
      </c>
      <c r="C222" s="294" t="s">
        <v>579</v>
      </c>
      <c r="D222" s="294"/>
      <c r="E222" s="324" t="s">
        <v>580</v>
      </c>
      <c r="F222" s="297">
        <v>25009</v>
      </c>
      <c r="G222" s="297">
        <v>111234.8</v>
      </c>
    </row>
    <row r="223" spans="1:7" s="276" customFormat="1" ht="22.5">
      <c r="A223" s="298">
        <v>312</v>
      </c>
      <c r="B223" s="298" t="s">
        <v>505</v>
      </c>
      <c r="C223" s="298" t="s">
        <v>50</v>
      </c>
      <c r="D223" s="298"/>
      <c r="E223" s="321" t="s">
        <v>51</v>
      </c>
      <c r="F223" s="301">
        <v>25009</v>
      </c>
      <c r="G223" s="301">
        <v>111234.8</v>
      </c>
    </row>
    <row r="224" spans="1:7" s="276" customFormat="1" ht="33.75">
      <c r="A224" s="302">
        <v>312</v>
      </c>
      <c r="B224" s="302" t="s">
        <v>505</v>
      </c>
      <c r="C224" s="302" t="s">
        <v>50</v>
      </c>
      <c r="D224" s="302" t="s">
        <v>583</v>
      </c>
      <c r="E224" s="325" t="s">
        <v>584</v>
      </c>
      <c r="F224" s="312">
        <v>25009</v>
      </c>
      <c r="G224" s="312">
        <v>111234.8</v>
      </c>
    </row>
    <row r="225" spans="1:7" s="276" customFormat="1" ht="11.25">
      <c r="A225" s="294">
        <v>312</v>
      </c>
      <c r="B225" s="294" t="s">
        <v>505</v>
      </c>
      <c r="C225" s="294" t="s">
        <v>556</v>
      </c>
      <c r="D225" s="294"/>
      <c r="E225" s="324" t="s">
        <v>557</v>
      </c>
      <c r="F225" s="297">
        <v>9317</v>
      </c>
      <c r="G225" s="297">
        <v>15826.2</v>
      </c>
    </row>
    <row r="226" spans="1:7" s="276" customFormat="1" ht="33.75">
      <c r="A226" s="298">
        <v>312</v>
      </c>
      <c r="B226" s="298" t="s">
        <v>505</v>
      </c>
      <c r="C226" s="298" t="s">
        <v>585</v>
      </c>
      <c r="D226" s="298"/>
      <c r="E226" s="321" t="s">
        <v>682</v>
      </c>
      <c r="F226" s="301">
        <v>9317</v>
      </c>
      <c r="G226" s="301">
        <v>15826.2</v>
      </c>
    </row>
    <row r="227" spans="1:7" s="276" customFormat="1" ht="11.25">
      <c r="A227" s="302">
        <v>312</v>
      </c>
      <c r="B227" s="302" t="s">
        <v>505</v>
      </c>
      <c r="C227" s="302" t="s">
        <v>585</v>
      </c>
      <c r="D227" s="302" t="s">
        <v>577</v>
      </c>
      <c r="E227" s="325" t="s">
        <v>578</v>
      </c>
      <c r="F227" s="312">
        <v>9317</v>
      </c>
      <c r="G227" s="312">
        <v>15826.2</v>
      </c>
    </row>
    <row r="228" spans="1:7" s="314" customFormat="1" ht="10.5">
      <c r="A228" s="317">
        <v>312</v>
      </c>
      <c r="B228" s="317" t="s">
        <v>516</v>
      </c>
      <c r="C228" s="317"/>
      <c r="D228" s="317"/>
      <c r="E228" s="318" t="s">
        <v>517</v>
      </c>
      <c r="F228" s="231">
        <v>110373.2</v>
      </c>
      <c r="G228" s="231">
        <v>115744.9</v>
      </c>
    </row>
    <row r="229" spans="1:7" s="314" customFormat="1" ht="10.5">
      <c r="A229" s="290">
        <v>312</v>
      </c>
      <c r="B229" s="290" t="s">
        <v>520</v>
      </c>
      <c r="C229" s="290"/>
      <c r="D229" s="290"/>
      <c r="E229" s="292" t="s">
        <v>521</v>
      </c>
      <c r="F229" s="293">
        <v>110373.2</v>
      </c>
      <c r="G229" s="293">
        <v>115744.9</v>
      </c>
    </row>
    <row r="230" spans="1:7" s="276" customFormat="1" ht="11.25">
      <c r="A230" s="294">
        <v>312</v>
      </c>
      <c r="B230" s="294" t="s">
        <v>520</v>
      </c>
      <c r="C230" s="294" t="s">
        <v>592</v>
      </c>
      <c r="D230" s="294"/>
      <c r="E230" s="324" t="s">
        <v>593</v>
      </c>
      <c r="F230" s="297">
        <v>110373.2</v>
      </c>
      <c r="G230" s="297">
        <v>115744.9</v>
      </c>
    </row>
    <row r="231" spans="1:7" s="276" customFormat="1" ht="45">
      <c r="A231" s="298">
        <v>312</v>
      </c>
      <c r="B231" s="298" t="s">
        <v>520</v>
      </c>
      <c r="C231" s="298" t="s">
        <v>52</v>
      </c>
      <c r="D231" s="298"/>
      <c r="E231" s="300" t="s">
        <v>53</v>
      </c>
      <c r="F231" s="301">
        <v>746.7</v>
      </c>
      <c r="G231" s="301">
        <v>746.7</v>
      </c>
    </row>
    <row r="232" spans="1:7" s="276" customFormat="1" ht="33.75">
      <c r="A232" s="302">
        <v>312</v>
      </c>
      <c r="B232" s="302" t="s">
        <v>520</v>
      </c>
      <c r="C232" s="302" t="s">
        <v>54</v>
      </c>
      <c r="D232" s="302"/>
      <c r="E232" s="340" t="s">
        <v>55</v>
      </c>
      <c r="F232" s="312">
        <v>746.7</v>
      </c>
      <c r="G232" s="312">
        <v>746.7</v>
      </c>
    </row>
    <row r="233" spans="1:7" s="276" customFormat="1" ht="11.25">
      <c r="A233" s="302">
        <v>312</v>
      </c>
      <c r="B233" s="302" t="s">
        <v>520</v>
      </c>
      <c r="C233" s="302" t="s">
        <v>54</v>
      </c>
      <c r="D233" s="302" t="s">
        <v>554</v>
      </c>
      <c r="E233" s="325" t="s">
        <v>555</v>
      </c>
      <c r="F233" s="312">
        <v>746.7</v>
      </c>
      <c r="G233" s="312">
        <v>746.7</v>
      </c>
    </row>
    <row r="234" spans="1:7" s="276" customFormat="1" ht="11.25">
      <c r="A234" s="298">
        <v>312</v>
      </c>
      <c r="B234" s="298" t="s">
        <v>520</v>
      </c>
      <c r="C234" s="298" t="s">
        <v>56</v>
      </c>
      <c r="D234" s="298"/>
      <c r="E234" s="321" t="s">
        <v>57</v>
      </c>
      <c r="F234" s="301">
        <v>109626.5</v>
      </c>
      <c r="G234" s="301">
        <v>114998.2</v>
      </c>
    </row>
    <row r="235" spans="1:7" s="276" customFormat="1" ht="11.25">
      <c r="A235" s="302">
        <v>312</v>
      </c>
      <c r="B235" s="302" t="s">
        <v>520</v>
      </c>
      <c r="C235" s="302" t="s">
        <v>56</v>
      </c>
      <c r="D235" s="302" t="s">
        <v>554</v>
      </c>
      <c r="E235" s="325" t="s">
        <v>555</v>
      </c>
      <c r="F235" s="312">
        <v>109626.5</v>
      </c>
      <c r="G235" s="312">
        <v>114998.2</v>
      </c>
    </row>
    <row r="236" spans="1:7" s="289" customFormat="1" ht="42" customHeight="1">
      <c r="A236" s="307" t="s">
        <v>174</v>
      </c>
      <c r="B236" s="307"/>
      <c r="C236" s="307"/>
      <c r="D236" s="307"/>
      <c r="E236" s="307"/>
      <c r="F236" s="374">
        <v>918716.6</v>
      </c>
      <c r="G236" s="374">
        <v>936624.8</v>
      </c>
    </row>
    <row r="237" spans="1:7" s="289" customFormat="1" ht="10.5">
      <c r="A237" s="356">
        <v>312</v>
      </c>
      <c r="B237" s="317" t="s">
        <v>339</v>
      </c>
      <c r="C237" s="356"/>
      <c r="D237" s="356"/>
      <c r="E237" s="375" t="s">
        <v>504</v>
      </c>
      <c r="F237" s="288">
        <v>10248.1</v>
      </c>
      <c r="G237" s="288">
        <v>10340.6</v>
      </c>
    </row>
    <row r="238" spans="1:7" s="289" customFormat="1" ht="10.5">
      <c r="A238" s="357">
        <v>312</v>
      </c>
      <c r="B238" s="290" t="s">
        <v>511</v>
      </c>
      <c r="C238" s="357"/>
      <c r="D238" s="357"/>
      <c r="E238" s="376" t="s">
        <v>512</v>
      </c>
      <c r="F238" s="293">
        <v>10248.1</v>
      </c>
      <c r="G238" s="293">
        <v>10340.6</v>
      </c>
    </row>
    <row r="239" spans="1:7" s="289" customFormat="1" ht="11.25">
      <c r="A239" s="377">
        <v>312</v>
      </c>
      <c r="B239" s="294" t="s">
        <v>511</v>
      </c>
      <c r="C239" s="294" t="s">
        <v>556</v>
      </c>
      <c r="D239" s="377"/>
      <c r="E239" s="378" t="s">
        <v>557</v>
      </c>
      <c r="F239" s="297">
        <v>10248.1</v>
      </c>
      <c r="G239" s="297">
        <v>10340.6</v>
      </c>
    </row>
    <row r="240" spans="1:7" s="289" customFormat="1" ht="11.25">
      <c r="A240" s="379">
        <v>312</v>
      </c>
      <c r="B240" s="298" t="s">
        <v>511</v>
      </c>
      <c r="C240" s="298" t="s">
        <v>59</v>
      </c>
      <c r="D240" s="379"/>
      <c r="E240" s="380" t="s">
        <v>60</v>
      </c>
      <c r="F240" s="301">
        <v>10248.1</v>
      </c>
      <c r="G240" s="301">
        <v>10340.6</v>
      </c>
    </row>
    <row r="241" spans="1:7" s="289" customFormat="1" ht="22.5">
      <c r="A241" s="381">
        <v>312</v>
      </c>
      <c r="B241" s="302" t="s">
        <v>511</v>
      </c>
      <c r="C241" s="302" t="s">
        <v>59</v>
      </c>
      <c r="D241" s="302" t="s">
        <v>630</v>
      </c>
      <c r="E241" s="382" t="s">
        <v>631</v>
      </c>
      <c r="F241" s="312">
        <v>10248.1</v>
      </c>
      <c r="G241" s="312">
        <v>10340.6</v>
      </c>
    </row>
    <row r="242" spans="1:7" s="289" customFormat="1" ht="10.5">
      <c r="A242" s="309">
        <v>312</v>
      </c>
      <c r="B242" s="317" t="s">
        <v>516</v>
      </c>
      <c r="C242" s="309"/>
      <c r="D242" s="309"/>
      <c r="E242" s="287" t="s">
        <v>517</v>
      </c>
      <c r="F242" s="288">
        <v>1683.4</v>
      </c>
      <c r="G242" s="288">
        <v>1683.4</v>
      </c>
    </row>
    <row r="243" spans="1:7" s="289" customFormat="1" ht="10.5">
      <c r="A243" s="291">
        <v>312</v>
      </c>
      <c r="B243" s="290" t="s">
        <v>520</v>
      </c>
      <c r="C243" s="291"/>
      <c r="D243" s="291"/>
      <c r="E243" s="292" t="s">
        <v>521</v>
      </c>
      <c r="F243" s="293">
        <v>954.8</v>
      </c>
      <c r="G243" s="293">
        <v>954.8</v>
      </c>
    </row>
    <row r="244" spans="1:7" s="276" customFormat="1" ht="11.25">
      <c r="A244" s="294" t="s">
        <v>634</v>
      </c>
      <c r="B244" s="294" t="s">
        <v>520</v>
      </c>
      <c r="C244" s="294" t="s">
        <v>556</v>
      </c>
      <c r="D244" s="294"/>
      <c r="E244" s="324" t="s">
        <v>557</v>
      </c>
      <c r="F244" s="297">
        <v>954.8</v>
      </c>
      <c r="G244" s="297">
        <v>954.8</v>
      </c>
    </row>
    <row r="245" spans="1:7" s="276" customFormat="1" ht="22.5">
      <c r="A245" s="298" t="s">
        <v>634</v>
      </c>
      <c r="B245" s="298" t="s">
        <v>520</v>
      </c>
      <c r="C245" s="298" t="s">
        <v>61</v>
      </c>
      <c r="D245" s="298"/>
      <c r="E245" s="300" t="s">
        <v>62</v>
      </c>
      <c r="F245" s="301">
        <v>954.8</v>
      </c>
      <c r="G245" s="301">
        <v>954.8</v>
      </c>
    </row>
    <row r="246" spans="1:7" s="276" customFormat="1" ht="11.25">
      <c r="A246" s="302" t="s">
        <v>634</v>
      </c>
      <c r="B246" s="302" t="s">
        <v>520</v>
      </c>
      <c r="C246" s="302" t="s">
        <v>61</v>
      </c>
      <c r="D246" s="302" t="s">
        <v>554</v>
      </c>
      <c r="E246" s="304" t="s">
        <v>555</v>
      </c>
      <c r="F246" s="312">
        <v>216.8</v>
      </c>
      <c r="G246" s="312">
        <v>216.8</v>
      </c>
    </row>
    <row r="247" spans="1:7" s="276" customFormat="1" ht="33.75">
      <c r="A247" s="302" t="s">
        <v>634</v>
      </c>
      <c r="B247" s="302" t="s">
        <v>520</v>
      </c>
      <c r="C247" s="302" t="s">
        <v>63</v>
      </c>
      <c r="D247" s="302"/>
      <c r="E247" s="304" t="s">
        <v>64</v>
      </c>
      <c r="F247" s="312">
        <v>30</v>
      </c>
      <c r="G247" s="312">
        <v>30</v>
      </c>
    </row>
    <row r="248" spans="1:7" s="276" customFormat="1" ht="11.25">
      <c r="A248" s="302" t="s">
        <v>634</v>
      </c>
      <c r="B248" s="302" t="s">
        <v>520</v>
      </c>
      <c r="C248" s="302" t="s">
        <v>63</v>
      </c>
      <c r="D248" s="302" t="s">
        <v>643</v>
      </c>
      <c r="E248" s="304" t="s">
        <v>644</v>
      </c>
      <c r="F248" s="312">
        <v>30</v>
      </c>
      <c r="G248" s="312">
        <v>30</v>
      </c>
    </row>
    <row r="249" spans="1:7" s="276" customFormat="1" ht="11.25">
      <c r="A249" s="302" t="s">
        <v>634</v>
      </c>
      <c r="B249" s="302" t="s">
        <v>520</v>
      </c>
      <c r="C249" s="302" t="s">
        <v>65</v>
      </c>
      <c r="D249" s="302"/>
      <c r="E249" s="304" t="s">
        <v>66</v>
      </c>
      <c r="F249" s="312">
        <v>60</v>
      </c>
      <c r="G249" s="312">
        <v>60</v>
      </c>
    </row>
    <row r="250" spans="1:7" s="276" customFormat="1" ht="11.25">
      <c r="A250" s="302" t="s">
        <v>634</v>
      </c>
      <c r="B250" s="302" t="s">
        <v>520</v>
      </c>
      <c r="C250" s="302" t="s">
        <v>65</v>
      </c>
      <c r="D250" s="302" t="s">
        <v>643</v>
      </c>
      <c r="E250" s="304" t="s">
        <v>644</v>
      </c>
      <c r="F250" s="312">
        <v>60</v>
      </c>
      <c r="G250" s="312">
        <v>60</v>
      </c>
    </row>
    <row r="251" spans="1:7" s="276" customFormat="1" ht="33.75">
      <c r="A251" s="302" t="s">
        <v>634</v>
      </c>
      <c r="B251" s="302" t="s">
        <v>520</v>
      </c>
      <c r="C251" s="302" t="s">
        <v>67</v>
      </c>
      <c r="D251" s="302"/>
      <c r="E251" s="304" t="s">
        <v>68</v>
      </c>
      <c r="F251" s="312">
        <v>648</v>
      </c>
      <c r="G251" s="312">
        <v>648</v>
      </c>
    </row>
    <row r="252" spans="1:7" s="276" customFormat="1" ht="11.25">
      <c r="A252" s="302" t="s">
        <v>634</v>
      </c>
      <c r="B252" s="302" t="s">
        <v>520</v>
      </c>
      <c r="C252" s="302" t="s">
        <v>67</v>
      </c>
      <c r="D252" s="302" t="s">
        <v>643</v>
      </c>
      <c r="E252" s="304" t="s">
        <v>644</v>
      </c>
      <c r="F252" s="312">
        <v>648</v>
      </c>
      <c r="G252" s="312">
        <v>648</v>
      </c>
    </row>
    <row r="253" spans="1:7" s="314" customFormat="1" ht="10.5">
      <c r="A253" s="290" t="s">
        <v>634</v>
      </c>
      <c r="B253" s="290" t="s">
        <v>524</v>
      </c>
      <c r="C253" s="290"/>
      <c r="D253" s="290"/>
      <c r="E253" s="292" t="s">
        <v>525</v>
      </c>
      <c r="F253" s="293">
        <v>728.6</v>
      </c>
      <c r="G253" s="293">
        <v>728.6</v>
      </c>
    </row>
    <row r="254" spans="1:7" s="276" customFormat="1" ht="11.25">
      <c r="A254" s="294" t="s">
        <v>634</v>
      </c>
      <c r="B254" s="294" t="s">
        <v>524</v>
      </c>
      <c r="C254" s="294" t="s">
        <v>556</v>
      </c>
      <c r="D254" s="294"/>
      <c r="E254" s="324" t="s">
        <v>557</v>
      </c>
      <c r="F254" s="297">
        <v>728.6</v>
      </c>
      <c r="G254" s="297">
        <v>728.6</v>
      </c>
    </row>
    <row r="255" spans="1:7" s="276" customFormat="1" ht="22.5">
      <c r="A255" s="298" t="s">
        <v>634</v>
      </c>
      <c r="B255" s="298" t="s">
        <v>524</v>
      </c>
      <c r="C255" s="298" t="s">
        <v>61</v>
      </c>
      <c r="D255" s="298"/>
      <c r="E255" s="321" t="s">
        <v>62</v>
      </c>
      <c r="F255" s="301">
        <v>728.6</v>
      </c>
      <c r="G255" s="301">
        <v>728.6</v>
      </c>
    </row>
    <row r="256" spans="1:7" s="276" customFormat="1" ht="11.25">
      <c r="A256" s="302" t="s">
        <v>634</v>
      </c>
      <c r="B256" s="302" t="s">
        <v>524</v>
      </c>
      <c r="C256" s="302" t="s">
        <v>61</v>
      </c>
      <c r="D256" s="302" t="s">
        <v>656</v>
      </c>
      <c r="E256" s="325" t="s">
        <v>657</v>
      </c>
      <c r="F256" s="312">
        <v>534.8</v>
      </c>
      <c r="G256" s="312">
        <v>534.8</v>
      </c>
    </row>
    <row r="257" spans="1:7" s="276" customFormat="1" ht="11.25">
      <c r="A257" s="302" t="s">
        <v>634</v>
      </c>
      <c r="B257" s="302" t="s">
        <v>524</v>
      </c>
      <c r="C257" s="302" t="s">
        <v>61</v>
      </c>
      <c r="D257" s="302" t="s">
        <v>560</v>
      </c>
      <c r="E257" s="325" t="s">
        <v>561</v>
      </c>
      <c r="F257" s="312">
        <v>193.8</v>
      </c>
      <c r="G257" s="312">
        <v>193.8</v>
      </c>
    </row>
    <row r="258" spans="1:7" ht="14.25">
      <c r="A258" s="383" t="s">
        <v>69</v>
      </c>
      <c r="B258" s="383"/>
      <c r="C258" s="383"/>
      <c r="D258" s="383"/>
      <c r="E258" s="383"/>
      <c r="F258" s="384">
        <v>772421.2</v>
      </c>
      <c r="G258" s="384">
        <v>799405.7</v>
      </c>
    </row>
    <row r="259" spans="1:7" ht="11.25">
      <c r="A259" s="309" t="s">
        <v>634</v>
      </c>
      <c r="B259" s="317" t="s">
        <v>339</v>
      </c>
      <c r="C259" s="309"/>
      <c r="D259" s="309"/>
      <c r="E259" s="318" t="s">
        <v>504</v>
      </c>
      <c r="F259" s="231">
        <v>748250.5</v>
      </c>
      <c r="G259" s="231">
        <v>775095</v>
      </c>
    </row>
    <row r="260" spans="1:7" ht="11.25">
      <c r="A260" s="291" t="s">
        <v>634</v>
      </c>
      <c r="B260" s="290" t="s">
        <v>505</v>
      </c>
      <c r="C260" s="290"/>
      <c r="D260" s="290"/>
      <c r="E260" s="353" t="s">
        <v>506</v>
      </c>
      <c r="F260" s="293">
        <v>292089.2</v>
      </c>
      <c r="G260" s="293">
        <v>317197.2</v>
      </c>
    </row>
    <row r="261" spans="1:7" ht="11.25">
      <c r="A261" s="295">
        <v>312</v>
      </c>
      <c r="B261" s="294" t="s">
        <v>505</v>
      </c>
      <c r="C261" s="294" t="s">
        <v>70</v>
      </c>
      <c r="D261" s="294"/>
      <c r="E261" s="319" t="s">
        <v>71</v>
      </c>
      <c r="F261" s="297">
        <v>2809.7</v>
      </c>
      <c r="G261" s="297">
        <v>2827.7</v>
      </c>
    </row>
    <row r="262" spans="1:7" ht="11.25">
      <c r="A262" s="299">
        <v>312</v>
      </c>
      <c r="B262" s="298" t="s">
        <v>505</v>
      </c>
      <c r="C262" s="298" t="s">
        <v>72</v>
      </c>
      <c r="D262" s="298"/>
      <c r="E262" s="316" t="s">
        <v>73</v>
      </c>
      <c r="F262" s="301">
        <v>2809.7</v>
      </c>
      <c r="G262" s="301">
        <v>2827.7</v>
      </c>
    </row>
    <row r="263" spans="1:7" ht="22.5">
      <c r="A263" s="328">
        <v>312</v>
      </c>
      <c r="B263" s="329" t="s">
        <v>505</v>
      </c>
      <c r="C263" s="329" t="s">
        <v>72</v>
      </c>
      <c r="D263" s="329" t="s">
        <v>630</v>
      </c>
      <c r="E263" s="330" t="s">
        <v>631</v>
      </c>
      <c r="F263" s="331">
        <v>2809.7</v>
      </c>
      <c r="G263" s="331">
        <v>2827.7</v>
      </c>
    </row>
    <row r="264" spans="1:7" ht="11.25">
      <c r="A264" s="295" t="s">
        <v>634</v>
      </c>
      <c r="B264" s="294" t="s">
        <v>505</v>
      </c>
      <c r="C264" s="294" t="s">
        <v>556</v>
      </c>
      <c r="D264" s="294"/>
      <c r="E264" s="319" t="s">
        <v>557</v>
      </c>
      <c r="F264" s="297">
        <v>289279.5</v>
      </c>
      <c r="G264" s="297">
        <v>314369.5</v>
      </c>
    </row>
    <row r="265" spans="1:7" ht="33.75">
      <c r="A265" s="299">
        <v>312</v>
      </c>
      <c r="B265" s="385" t="s">
        <v>505</v>
      </c>
      <c r="C265" s="385" t="s">
        <v>78</v>
      </c>
      <c r="D265" s="385"/>
      <c r="E265" s="386" t="s">
        <v>79</v>
      </c>
      <c r="F265" s="385">
        <v>140</v>
      </c>
      <c r="G265" s="385">
        <v>0</v>
      </c>
    </row>
    <row r="266" spans="1:7" ht="11.25">
      <c r="A266" s="303">
        <v>312</v>
      </c>
      <c r="B266" s="387" t="s">
        <v>505</v>
      </c>
      <c r="C266" s="387" t="s">
        <v>78</v>
      </c>
      <c r="D266" s="387" t="s">
        <v>577</v>
      </c>
      <c r="E266" s="388" t="s">
        <v>578</v>
      </c>
      <c r="F266" s="387">
        <v>140</v>
      </c>
      <c r="G266" s="387">
        <v>0</v>
      </c>
    </row>
    <row r="267" spans="1:7" ht="11.25">
      <c r="A267" s="299">
        <v>312</v>
      </c>
      <c r="B267" s="298" t="s">
        <v>505</v>
      </c>
      <c r="C267" s="298" t="s">
        <v>59</v>
      </c>
      <c r="D267" s="298"/>
      <c r="E267" s="316" t="s">
        <v>80</v>
      </c>
      <c r="F267" s="301">
        <v>288365.5</v>
      </c>
      <c r="G267" s="301">
        <v>312499</v>
      </c>
    </row>
    <row r="268" spans="1:7" ht="11.25">
      <c r="A268" s="303">
        <v>312</v>
      </c>
      <c r="B268" s="302" t="s">
        <v>505</v>
      </c>
      <c r="C268" s="302" t="s">
        <v>59</v>
      </c>
      <c r="D268" s="302" t="s">
        <v>81</v>
      </c>
      <c r="E268" s="340" t="s">
        <v>82</v>
      </c>
      <c r="F268" s="312">
        <v>18145.8</v>
      </c>
      <c r="G268" s="312">
        <v>34439.7</v>
      </c>
    </row>
    <row r="269" spans="1:7" ht="22.5">
      <c r="A269" s="303">
        <v>312</v>
      </c>
      <c r="B269" s="302" t="s">
        <v>505</v>
      </c>
      <c r="C269" s="302" t="s">
        <v>59</v>
      </c>
      <c r="D269" s="302" t="s">
        <v>630</v>
      </c>
      <c r="E269" s="340" t="s">
        <v>631</v>
      </c>
      <c r="F269" s="312">
        <v>268703.8</v>
      </c>
      <c r="G269" s="312">
        <v>272743</v>
      </c>
    </row>
    <row r="270" spans="1:7" ht="11.25">
      <c r="A270" s="303">
        <v>312</v>
      </c>
      <c r="B270" s="302" t="s">
        <v>505</v>
      </c>
      <c r="C270" s="302" t="s">
        <v>59</v>
      </c>
      <c r="D270" s="302" t="s">
        <v>637</v>
      </c>
      <c r="E270" s="340" t="s">
        <v>638</v>
      </c>
      <c r="F270" s="312">
        <v>1515.9</v>
      </c>
      <c r="G270" s="312">
        <v>5316.3</v>
      </c>
    </row>
    <row r="271" spans="1:7" ht="33.75">
      <c r="A271" s="299" t="s">
        <v>634</v>
      </c>
      <c r="B271" s="298" t="s">
        <v>505</v>
      </c>
      <c r="C271" s="298" t="s">
        <v>635</v>
      </c>
      <c r="D271" s="298"/>
      <c r="E271" s="316" t="s">
        <v>636</v>
      </c>
      <c r="F271" s="301">
        <v>774</v>
      </c>
      <c r="G271" s="301">
        <v>952.5</v>
      </c>
    </row>
    <row r="272" spans="1:7" ht="11.25">
      <c r="A272" s="303" t="s">
        <v>634</v>
      </c>
      <c r="B272" s="302" t="s">
        <v>505</v>
      </c>
      <c r="C272" s="302" t="s">
        <v>635</v>
      </c>
      <c r="D272" s="302" t="s">
        <v>637</v>
      </c>
      <c r="E272" s="340" t="s">
        <v>638</v>
      </c>
      <c r="F272" s="312">
        <v>774</v>
      </c>
      <c r="G272" s="312">
        <v>952.5</v>
      </c>
    </row>
    <row r="273" spans="1:7" ht="22.5">
      <c r="A273" s="299">
        <v>312</v>
      </c>
      <c r="B273" s="298" t="s">
        <v>505</v>
      </c>
      <c r="C273" s="298" t="s">
        <v>639</v>
      </c>
      <c r="D273" s="298"/>
      <c r="E273" s="316" t="s">
        <v>640</v>
      </c>
      <c r="F273" s="301">
        <v>0</v>
      </c>
      <c r="G273" s="301">
        <v>918</v>
      </c>
    </row>
    <row r="274" spans="1:7" ht="11.25">
      <c r="A274" s="355">
        <v>312</v>
      </c>
      <c r="B274" s="322" t="s">
        <v>505</v>
      </c>
      <c r="C274" s="322" t="s">
        <v>639</v>
      </c>
      <c r="D274" s="322" t="s">
        <v>637</v>
      </c>
      <c r="E274" s="332" t="s">
        <v>638</v>
      </c>
      <c r="F274" s="305">
        <v>0</v>
      </c>
      <c r="G274" s="305">
        <v>918</v>
      </c>
    </row>
    <row r="275" spans="1:7" ht="11.25">
      <c r="A275" s="291" t="s">
        <v>634</v>
      </c>
      <c r="B275" s="290" t="s">
        <v>507</v>
      </c>
      <c r="C275" s="290"/>
      <c r="D275" s="290"/>
      <c r="E275" s="353" t="s">
        <v>508</v>
      </c>
      <c r="F275" s="293">
        <v>427395.8</v>
      </c>
      <c r="G275" s="293">
        <v>429082.8</v>
      </c>
    </row>
    <row r="276" spans="1:7" ht="11.25">
      <c r="A276" s="295">
        <v>312</v>
      </c>
      <c r="B276" s="294" t="s">
        <v>507</v>
      </c>
      <c r="C276" s="294" t="s">
        <v>70</v>
      </c>
      <c r="D276" s="294"/>
      <c r="E276" s="319" t="s">
        <v>71</v>
      </c>
      <c r="F276" s="297">
        <v>329599.9</v>
      </c>
      <c r="G276" s="297">
        <v>331716.3</v>
      </c>
    </row>
    <row r="277" spans="1:7" ht="11.25">
      <c r="A277" s="299">
        <v>312</v>
      </c>
      <c r="B277" s="298" t="s">
        <v>507</v>
      </c>
      <c r="C277" s="298" t="s">
        <v>72</v>
      </c>
      <c r="D277" s="298"/>
      <c r="E277" s="316" t="s">
        <v>73</v>
      </c>
      <c r="F277" s="301">
        <v>329599.9</v>
      </c>
      <c r="G277" s="301">
        <v>331716.3</v>
      </c>
    </row>
    <row r="278" spans="1:7" ht="11.25">
      <c r="A278" s="328">
        <v>312</v>
      </c>
      <c r="B278" s="329" t="s">
        <v>507</v>
      </c>
      <c r="C278" s="329" t="s">
        <v>72</v>
      </c>
      <c r="D278" s="329" t="s">
        <v>656</v>
      </c>
      <c r="E278" s="330" t="s">
        <v>657</v>
      </c>
      <c r="F278" s="331">
        <v>14683.4</v>
      </c>
      <c r="G278" s="331">
        <v>14777.7</v>
      </c>
    </row>
    <row r="279" spans="1:7" ht="22.5">
      <c r="A279" s="328">
        <v>312</v>
      </c>
      <c r="B279" s="329" t="s">
        <v>507</v>
      </c>
      <c r="C279" s="329" t="s">
        <v>72</v>
      </c>
      <c r="D279" s="329" t="s">
        <v>630</v>
      </c>
      <c r="E279" s="330" t="s">
        <v>631</v>
      </c>
      <c r="F279" s="331">
        <v>314916.5</v>
      </c>
      <c r="G279" s="331">
        <v>316938.6</v>
      </c>
    </row>
    <row r="280" spans="1:7" ht="11.25">
      <c r="A280" s="295">
        <v>312</v>
      </c>
      <c r="B280" s="392" t="s">
        <v>507</v>
      </c>
      <c r="C280" s="392" t="s">
        <v>579</v>
      </c>
      <c r="D280" s="392"/>
      <c r="E280" s="393" t="s">
        <v>580</v>
      </c>
      <c r="F280" s="297">
        <v>100</v>
      </c>
      <c r="G280" s="297">
        <v>350</v>
      </c>
    </row>
    <row r="281" spans="1:7" ht="22.5">
      <c r="A281" s="299">
        <v>312</v>
      </c>
      <c r="B281" s="385" t="s">
        <v>507</v>
      </c>
      <c r="C281" s="385" t="s">
        <v>91</v>
      </c>
      <c r="D281" s="385"/>
      <c r="E281" s="386" t="s">
        <v>92</v>
      </c>
      <c r="F281" s="301">
        <v>100</v>
      </c>
      <c r="G281" s="301">
        <v>350</v>
      </c>
    </row>
    <row r="282" spans="1:7" ht="11.25">
      <c r="A282" s="328">
        <v>312</v>
      </c>
      <c r="B282" s="394" t="s">
        <v>507</v>
      </c>
      <c r="C282" s="394" t="s">
        <v>91</v>
      </c>
      <c r="D282" s="394" t="s">
        <v>637</v>
      </c>
      <c r="E282" s="395" t="s">
        <v>638</v>
      </c>
      <c r="F282" s="331">
        <v>100</v>
      </c>
      <c r="G282" s="331">
        <v>350</v>
      </c>
    </row>
    <row r="283" spans="1:7" ht="11.25">
      <c r="A283" s="295">
        <v>312</v>
      </c>
      <c r="B283" s="294" t="s">
        <v>507</v>
      </c>
      <c r="C283" s="294" t="s">
        <v>556</v>
      </c>
      <c r="D283" s="294"/>
      <c r="E283" s="319" t="s">
        <v>557</v>
      </c>
      <c r="F283" s="297">
        <v>97695.9</v>
      </c>
      <c r="G283" s="297">
        <v>97016.5</v>
      </c>
    </row>
    <row r="284" spans="1:7" ht="11.25">
      <c r="A284" s="299">
        <v>312</v>
      </c>
      <c r="B284" s="298" t="s">
        <v>507</v>
      </c>
      <c r="C284" s="298" t="s">
        <v>59</v>
      </c>
      <c r="D284" s="298"/>
      <c r="E284" s="316" t="s">
        <v>80</v>
      </c>
      <c r="F284" s="301">
        <v>96204.9</v>
      </c>
      <c r="G284" s="301">
        <v>95975.5</v>
      </c>
    </row>
    <row r="285" spans="1:7" ht="29.25" customHeight="1">
      <c r="A285" s="303">
        <v>312</v>
      </c>
      <c r="B285" s="302" t="s">
        <v>507</v>
      </c>
      <c r="C285" s="302" t="s">
        <v>59</v>
      </c>
      <c r="D285" s="302" t="s">
        <v>630</v>
      </c>
      <c r="E285" s="340" t="s">
        <v>631</v>
      </c>
      <c r="F285" s="312">
        <v>71639.8</v>
      </c>
      <c r="G285" s="312">
        <v>74915.2</v>
      </c>
    </row>
    <row r="286" spans="1:7" ht="11.25">
      <c r="A286" s="303">
        <v>312</v>
      </c>
      <c r="B286" s="302" t="s">
        <v>507</v>
      </c>
      <c r="C286" s="302" t="s">
        <v>59</v>
      </c>
      <c r="D286" s="302" t="s">
        <v>637</v>
      </c>
      <c r="E286" s="340" t="s">
        <v>638</v>
      </c>
      <c r="F286" s="312">
        <v>14682.5</v>
      </c>
      <c r="G286" s="312">
        <v>11098</v>
      </c>
    </row>
    <row r="287" spans="1:7" ht="22.5">
      <c r="A287" s="303">
        <v>312</v>
      </c>
      <c r="B287" s="302" t="s">
        <v>507</v>
      </c>
      <c r="C287" s="302" t="s">
        <v>59</v>
      </c>
      <c r="D287" s="302" t="s">
        <v>647</v>
      </c>
      <c r="E287" s="340" t="s">
        <v>648</v>
      </c>
      <c r="F287" s="312">
        <v>9882.6</v>
      </c>
      <c r="G287" s="312">
        <v>9962.3</v>
      </c>
    </row>
    <row r="288" spans="1:7" ht="33.75">
      <c r="A288" s="299">
        <v>312</v>
      </c>
      <c r="B288" s="298" t="s">
        <v>507</v>
      </c>
      <c r="C288" s="298" t="s">
        <v>635</v>
      </c>
      <c r="D288" s="298"/>
      <c r="E288" s="316" t="s">
        <v>636</v>
      </c>
      <c r="F288" s="301">
        <v>473</v>
      </c>
      <c r="G288" s="301">
        <v>691</v>
      </c>
    </row>
    <row r="289" spans="1:7" ht="11.25">
      <c r="A289" s="303">
        <v>312</v>
      </c>
      <c r="B289" s="302" t="s">
        <v>507</v>
      </c>
      <c r="C289" s="302" t="s">
        <v>635</v>
      </c>
      <c r="D289" s="302" t="s">
        <v>637</v>
      </c>
      <c r="E289" s="340" t="s">
        <v>638</v>
      </c>
      <c r="F289" s="312">
        <v>421.5</v>
      </c>
      <c r="G289" s="312">
        <v>651</v>
      </c>
    </row>
    <row r="290" spans="1:7" ht="11.25">
      <c r="A290" s="303">
        <v>312</v>
      </c>
      <c r="B290" s="302" t="s">
        <v>507</v>
      </c>
      <c r="C290" s="302" t="s">
        <v>635</v>
      </c>
      <c r="D290" s="302" t="s">
        <v>649</v>
      </c>
      <c r="E290" s="391" t="s">
        <v>650</v>
      </c>
      <c r="F290" s="312">
        <v>51.5</v>
      </c>
      <c r="G290" s="312">
        <v>40</v>
      </c>
    </row>
    <row r="291" spans="1:7" ht="22.5">
      <c r="A291" s="299">
        <v>312</v>
      </c>
      <c r="B291" s="298" t="s">
        <v>507</v>
      </c>
      <c r="C291" s="298" t="s">
        <v>639</v>
      </c>
      <c r="D291" s="298"/>
      <c r="E291" s="316" t="s">
        <v>640</v>
      </c>
      <c r="F291" s="301">
        <v>918</v>
      </c>
      <c r="G291" s="301">
        <v>0</v>
      </c>
    </row>
    <row r="292" spans="1:7" ht="11.25">
      <c r="A292" s="303">
        <v>312</v>
      </c>
      <c r="B292" s="302" t="s">
        <v>507</v>
      </c>
      <c r="C292" s="302" t="s">
        <v>639</v>
      </c>
      <c r="D292" s="302" t="s">
        <v>637</v>
      </c>
      <c r="E292" s="340" t="s">
        <v>638</v>
      </c>
      <c r="F292" s="312">
        <v>918</v>
      </c>
      <c r="G292" s="312">
        <v>0</v>
      </c>
    </row>
    <row r="293" spans="1:7" ht="22.5">
      <c r="A293" s="299">
        <v>312</v>
      </c>
      <c r="B293" s="399" t="s">
        <v>507</v>
      </c>
      <c r="C293" s="399" t="s">
        <v>61</v>
      </c>
      <c r="D293" s="399"/>
      <c r="E293" s="400" t="s">
        <v>62</v>
      </c>
      <c r="F293" s="301">
        <v>100</v>
      </c>
      <c r="G293" s="301">
        <v>350</v>
      </c>
    </row>
    <row r="294" spans="1:7" ht="11.25">
      <c r="A294" s="303">
        <v>312</v>
      </c>
      <c r="B294" s="401" t="s">
        <v>507</v>
      </c>
      <c r="C294" s="401" t="s">
        <v>61</v>
      </c>
      <c r="D294" s="401" t="s">
        <v>637</v>
      </c>
      <c r="E294" s="402" t="s">
        <v>638</v>
      </c>
      <c r="F294" s="312">
        <v>100</v>
      </c>
      <c r="G294" s="312">
        <v>350</v>
      </c>
    </row>
    <row r="295" spans="1:7" ht="11.25">
      <c r="A295" s="291">
        <v>312</v>
      </c>
      <c r="B295" s="290" t="s">
        <v>509</v>
      </c>
      <c r="C295" s="290"/>
      <c r="D295" s="290"/>
      <c r="E295" s="353" t="s">
        <v>510</v>
      </c>
      <c r="F295" s="293">
        <v>12270.2</v>
      </c>
      <c r="G295" s="293">
        <v>12270.2</v>
      </c>
    </row>
    <row r="296" spans="1:7" ht="11.25">
      <c r="A296" s="295">
        <v>312</v>
      </c>
      <c r="B296" s="403" t="s">
        <v>509</v>
      </c>
      <c r="C296" s="403" t="s">
        <v>93</v>
      </c>
      <c r="D296" s="403"/>
      <c r="E296" s="404" t="s">
        <v>94</v>
      </c>
      <c r="F296" s="297">
        <v>11910.2</v>
      </c>
      <c r="G296" s="297">
        <v>11910.2</v>
      </c>
    </row>
    <row r="297" spans="1:7" ht="11.25">
      <c r="A297" s="299">
        <v>312</v>
      </c>
      <c r="B297" s="399" t="s">
        <v>509</v>
      </c>
      <c r="C297" s="399" t="s">
        <v>95</v>
      </c>
      <c r="D297" s="399"/>
      <c r="E297" s="400" t="s">
        <v>96</v>
      </c>
      <c r="F297" s="301">
        <v>11910.2</v>
      </c>
      <c r="G297" s="301">
        <v>11910.2</v>
      </c>
    </row>
    <row r="298" spans="1:7" ht="11.25">
      <c r="A298" s="303">
        <v>312</v>
      </c>
      <c r="B298" s="401" t="s">
        <v>509</v>
      </c>
      <c r="C298" s="401" t="s">
        <v>95</v>
      </c>
      <c r="D298" s="401" t="s">
        <v>81</v>
      </c>
      <c r="E298" s="402" t="s">
        <v>82</v>
      </c>
      <c r="F298" s="312">
        <v>11910.2</v>
      </c>
      <c r="G298" s="312">
        <v>11910.2</v>
      </c>
    </row>
    <row r="299" spans="1:7" ht="11.25">
      <c r="A299" s="295">
        <v>312</v>
      </c>
      <c r="B299" s="294" t="s">
        <v>509</v>
      </c>
      <c r="C299" s="294" t="s">
        <v>556</v>
      </c>
      <c r="D299" s="294"/>
      <c r="E299" s="319" t="s">
        <v>557</v>
      </c>
      <c r="F299" s="297">
        <v>360</v>
      </c>
      <c r="G299" s="297">
        <v>360</v>
      </c>
    </row>
    <row r="300" spans="1:7" ht="11.25">
      <c r="A300" s="299">
        <v>312</v>
      </c>
      <c r="B300" s="298" t="s">
        <v>509</v>
      </c>
      <c r="C300" s="298" t="s">
        <v>59</v>
      </c>
      <c r="D300" s="298"/>
      <c r="E300" s="316" t="s">
        <v>80</v>
      </c>
      <c r="F300" s="301">
        <v>360</v>
      </c>
      <c r="G300" s="301">
        <v>360</v>
      </c>
    </row>
    <row r="301" spans="1:7" ht="11.25">
      <c r="A301" s="302" t="s">
        <v>634</v>
      </c>
      <c r="B301" s="302" t="s">
        <v>509</v>
      </c>
      <c r="C301" s="302" t="s">
        <v>59</v>
      </c>
      <c r="D301" s="302" t="s">
        <v>81</v>
      </c>
      <c r="E301" s="340" t="s">
        <v>82</v>
      </c>
      <c r="F301" s="312">
        <v>360</v>
      </c>
      <c r="G301" s="312">
        <v>360</v>
      </c>
    </row>
    <row r="302" spans="1:7" ht="11.25">
      <c r="A302" s="291">
        <v>312</v>
      </c>
      <c r="B302" s="290" t="s">
        <v>511</v>
      </c>
      <c r="C302" s="290"/>
      <c r="D302" s="290"/>
      <c r="E302" s="353" t="s">
        <v>512</v>
      </c>
      <c r="F302" s="293">
        <v>16495.3</v>
      </c>
      <c r="G302" s="293">
        <v>16544.8</v>
      </c>
    </row>
    <row r="303" spans="1:7" ht="33.75">
      <c r="A303" s="295">
        <v>312</v>
      </c>
      <c r="B303" s="294" t="s">
        <v>511</v>
      </c>
      <c r="C303" s="294" t="s">
        <v>97</v>
      </c>
      <c r="D303" s="294"/>
      <c r="E303" s="319" t="s">
        <v>98</v>
      </c>
      <c r="F303" s="297">
        <v>10059.5</v>
      </c>
      <c r="G303" s="297">
        <v>10096.1</v>
      </c>
    </row>
    <row r="304" spans="1:7" ht="11.25">
      <c r="A304" s="299">
        <v>312</v>
      </c>
      <c r="B304" s="298" t="s">
        <v>511</v>
      </c>
      <c r="C304" s="298" t="s">
        <v>99</v>
      </c>
      <c r="D304" s="298"/>
      <c r="E304" s="316" t="s">
        <v>629</v>
      </c>
      <c r="F304" s="301">
        <v>10059.5</v>
      </c>
      <c r="G304" s="301">
        <v>10096.1</v>
      </c>
    </row>
    <row r="305" spans="1:7" ht="11.25">
      <c r="A305" s="303">
        <v>312</v>
      </c>
      <c r="B305" s="302" t="s">
        <v>511</v>
      </c>
      <c r="C305" s="302" t="s">
        <v>99</v>
      </c>
      <c r="D305" s="302" t="s">
        <v>100</v>
      </c>
      <c r="E305" s="340" t="s">
        <v>101</v>
      </c>
      <c r="F305" s="305">
        <v>10059.5</v>
      </c>
      <c r="G305" s="305">
        <v>10096.1</v>
      </c>
    </row>
    <row r="306" spans="1:7" ht="11.25">
      <c r="A306" s="295">
        <v>312</v>
      </c>
      <c r="B306" s="294" t="s">
        <v>511</v>
      </c>
      <c r="C306" s="294" t="s">
        <v>556</v>
      </c>
      <c r="D306" s="294"/>
      <c r="E306" s="319" t="s">
        <v>557</v>
      </c>
      <c r="F306" s="297">
        <v>6435.8</v>
      </c>
      <c r="G306" s="297">
        <v>6448.7</v>
      </c>
    </row>
    <row r="307" spans="1:7" ht="11.25">
      <c r="A307" s="299">
        <v>312</v>
      </c>
      <c r="B307" s="298" t="s">
        <v>511</v>
      </c>
      <c r="C307" s="298" t="s">
        <v>59</v>
      </c>
      <c r="D307" s="298"/>
      <c r="E307" s="316" t="s">
        <v>60</v>
      </c>
      <c r="F307" s="301">
        <v>6435.8</v>
      </c>
      <c r="G307" s="301">
        <v>6448.7</v>
      </c>
    </row>
    <row r="308" spans="1:7" ht="11.25">
      <c r="A308" s="303">
        <v>312</v>
      </c>
      <c r="B308" s="302" t="s">
        <v>511</v>
      </c>
      <c r="C308" s="302" t="s">
        <v>59</v>
      </c>
      <c r="D308" s="302" t="s">
        <v>81</v>
      </c>
      <c r="E308" s="340" t="s">
        <v>82</v>
      </c>
      <c r="F308" s="305">
        <v>1310</v>
      </c>
      <c r="G308" s="305">
        <v>1310</v>
      </c>
    </row>
    <row r="309" spans="1:7" ht="22.5">
      <c r="A309" s="303">
        <v>312</v>
      </c>
      <c r="B309" s="302" t="s">
        <v>511</v>
      </c>
      <c r="C309" s="302" t="s">
        <v>59</v>
      </c>
      <c r="D309" s="302" t="s">
        <v>630</v>
      </c>
      <c r="E309" s="340" t="s">
        <v>631</v>
      </c>
      <c r="F309" s="305">
        <v>4700.8</v>
      </c>
      <c r="G309" s="305">
        <v>4713.7</v>
      </c>
    </row>
    <row r="310" spans="1:7" ht="11.25">
      <c r="A310" s="303">
        <v>312</v>
      </c>
      <c r="B310" s="302" t="s">
        <v>511</v>
      </c>
      <c r="C310" s="302" t="s">
        <v>59</v>
      </c>
      <c r="D310" s="302" t="s">
        <v>637</v>
      </c>
      <c r="E310" s="340" t="s">
        <v>638</v>
      </c>
      <c r="F310" s="305">
        <v>415</v>
      </c>
      <c r="G310" s="305">
        <v>415</v>
      </c>
    </row>
    <row r="311" spans="1:7" ht="11.25">
      <c r="A311" s="303">
        <v>312</v>
      </c>
      <c r="B311" s="302" t="s">
        <v>511</v>
      </c>
      <c r="C311" s="302" t="s">
        <v>59</v>
      </c>
      <c r="D311" s="302" t="s">
        <v>649</v>
      </c>
      <c r="E311" s="340" t="s">
        <v>650</v>
      </c>
      <c r="F311" s="305">
        <v>10</v>
      </c>
      <c r="G311" s="305">
        <v>10</v>
      </c>
    </row>
    <row r="312" spans="1:7" s="232" customFormat="1" ht="10.5">
      <c r="A312" s="309" t="s">
        <v>634</v>
      </c>
      <c r="B312" s="317" t="s">
        <v>516</v>
      </c>
      <c r="C312" s="309"/>
      <c r="D312" s="309"/>
      <c r="E312" s="335" t="s">
        <v>517</v>
      </c>
      <c r="F312" s="288">
        <v>24170.7</v>
      </c>
      <c r="G312" s="288">
        <v>24310.7</v>
      </c>
    </row>
    <row r="313" spans="1:7" s="232" customFormat="1" ht="10.5">
      <c r="A313" s="291" t="s">
        <v>634</v>
      </c>
      <c r="B313" s="290" t="s">
        <v>520</v>
      </c>
      <c r="C313" s="291"/>
      <c r="D313" s="291"/>
      <c r="E313" s="353" t="s">
        <v>521</v>
      </c>
      <c r="F313" s="293">
        <v>4918.1</v>
      </c>
      <c r="G313" s="293">
        <v>4918.1</v>
      </c>
    </row>
    <row r="314" spans="1:7" ht="11.25">
      <c r="A314" s="295" t="s">
        <v>634</v>
      </c>
      <c r="B314" s="294" t="s">
        <v>520</v>
      </c>
      <c r="C314" s="294" t="s">
        <v>556</v>
      </c>
      <c r="D314" s="294"/>
      <c r="E314" s="324" t="s">
        <v>557</v>
      </c>
      <c r="F314" s="297">
        <v>4918.1</v>
      </c>
      <c r="G314" s="297">
        <v>4918.1</v>
      </c>
    </row>
    <row r="315" spans="1:7" ht="11.25">
      <c r="A315" s="299" t="s">
        <v>634</v>
      </c>
      <c r="B315" s="298" t="s">
        <v>520</v>
      </c>
      <c r="C315" s="298" t="s">
        <v>59</v>
      </c>
      <c r="D315" s="298"/>
      <c r="E315" s="321" t="s">
        <v>80</v>
      </c>
      <c r="F315" s="301">
        <v>4918.1</v>
      </c>
      <c r="G315" s="301">
        <v>4918.1</v>
      </c>
    </row>
    <row r="316" spans="1:7" ht="11.25">
      <c r="A316" s="303">
        <v>312</v>
      </c>
      <c r="B316" s="302" t="s">
        <v>520</v>
      </c>
      <c r="C316" s="302" t="s">
        <v>59</v>
      </c>
      <c r="D316" s="302" t="s">
        <v>637</v>
      </c>
      <c r="E316" s="325" t="s">
        <v>638</v>
      </c>
      <c r="F316" s="312">
        <v>37.9</v>
      </c>
      <c r="G316" s="312">
        <v>37.9</v>
      </c>
    </row>
    <row r="317" spans="1:7" ht="22.5">
      <c r="A317" s="303">
        <v>312</v>
      </c>
      <c r="B317" s="302" t="s">
        <v>520</v>
      </c>
      <c r="C317" s="302" t="s">
        <v>102</v>
      </c>
      <c r="D317" s="302"/>
      <c r="E317" s="325" t="s">
        <v>103</v>
      </c>
      <c r="F317" s="312">
        <v>3896.1</v>
      </c>
      <c r="G317" s="312">
        <v>3896.1</v>
      </c>
    </row>
    <row r="318" spans="1:7" ht="11.25">
      <c r="A318" s="303">
        <v>312</v>
      </c>
      <c r="B318" s="302" t="s">
        <v>520</v>
      </c>
      <c r="C318" s="302" t="s">
        <v>102</v>
      </c>
      <c r="D318" s="302" t="s">
        <v>643</v>
      </c>
      <c r="E318" s="325" t="s">
        <v>644</v>
      </c>
      <c r="F318" s="312">
        <v>3896.1</v>
      </c>
      <c r="G318" s="312">
        <v>3896.1</v>
      </c>
    </row>
    <row r="319" spans="1:7" ht="33.75">
      <c r="A319" s="303">
        <v>312</v>
      </c>
      <c r="B319" s="302" t="s">
        <v>520</v>
      </c>
      <c r="C319" s="302" t="s">
        <v>104</v>
      </c>
      <c r="D319" s="302"/>
      <c r="E319" s="325" t="s">
        <v>105</v>
      </c>
      <c r="F319" s="312">
        <v>984.1</v>
      </c>
      <c r="G319" s="312">
        <v>984.1</v>
      </c>
    </row>
    <row r="320" spans="1:7" ht="11.25">
      <c r="A320" s="303">
        <v>312</v>
      </c>
      <c r="B320" s="302" t="s">
        <v>520</v>
      </c>
      <c r="C320" s="302" t="s">
        <v>104</v>
      </c>
      <c r="D320" s="302" t="s">
        <v>643</v>
      </c>
      <c r="E320" s="325" t="s">
        <v>644</v>
      </c>
      <c r="F320" s="312">
        <v>984.1</v>
      </c>
      <c r="G320" s="312">
        <v>984.1</v>
      </c>
    </row>
    <row r="321" spans="1:7" ht="11.25">
      <c r="A321" s="291">
        <v>312</v>
      </c>
      <c r="B321" s="290" t="s">
        <v>522</v>
      </c>
      <c r="C321" s="290"/>
      <c r="D321" s="290"/>
      <c r="E321" s="353" t="s">
        <v>523</v>
      </c>
      <c r="F321" s="293">
        <v>19070</v>
      </c>
      <c r="G321" s="293">
        <v>19210</v>
      </c>
    </row>
    <row r="322" spans="1:7" ht="11.25">
      <c r="A322" s="295">
        <v>312</v>
      </c>
      <c r="B322" s="295" t="s">
        <v>522</v>
      </c>
      <c r="C322" s="295" t="s">
        <v>70</v>
      </c>
      <c r="D322" s="295"/>
      <c r="E322" s="296" t="s">
        <v>106</v>
      </c>
      <c r="F322" s="297">
        <v>15320</v>
      </c>
      <c r="G322" s="297">
        <v>15320</v>
      </c>
    </row>
    <row r="323" spans="1:7" ht="33.75">
      <c r="A323" s="299">
        <v>312</v>
      </c>
      <c r="B323" s="299" t="s">
        <v>522</v>
      </c>
      <c r="C323" s="299" t="s">
        <v>107</v>
      </c>
      <c r="D323" s="299"/>
      <c r="E323" s="300" t="s">
        <v>108</v>
      </c>
      <c r="F323" s="301">
        <v>15320</v>
      </c>
      <c r="G323" s="301">
        <v>15320</v>
      </c>
    </row>
    <row r="324" spans="1:7" ht="33.75">
      <c r="A324" s="355">
        <v>312</v>
      </c>
      <c r="B324" s="355" t="s">
        <v>522</v>
      </c>
      <c r="C324" s="355" t="s">
        <v>109</v>
      </c>
      <c r="D324" s="355"/>
      <c r="E324" s="405" t="s">
        <v>110</v>
      </c>
      <c r="F324" s="305">
        <v>15320</v>
      </c>
      <c r="G324" s="305">
        <v>15320</v>
      </c>
    </row>
    <row r="325" spans="1:7" ht="11.25">
      <c r="A325" s="355">
        <v>312</v>
      </c>
      <c r="B325" s="355" t="s">
        <v>522</v>
      </c>
      <c r="C325" s="355" t="s">
        <v>109</v>
      </c>
      <c r="D325" s="355" t="s">
        <v>643</v>
      </c>
      <c r="E325" s="405" t="s">
        <v>644</v>
      </c>
      <c r="F325" s="305">
        <v>15320</v>
      </c>
      <c r="G325" s="305">
        <v>15320</v>
      </c>
    </row>
    <row r="326" spans="1:7" ht="11.25">
      <c r="A326" s="295">
        <v>312</v>
      </c>
      <c r="B326" s="295" t="s">
        <v>522</v>
      </c>
      <c r="C326" s="295" t="s">
        <v>607</v>
      </c>
      <c r="D326" s="295"/>
      <c r="E326" s="296" t="s">
        <v>608</v>
      </c>
      <c r="F326" s="297">
        <v>3750</v>
      </c>
      <c r="G326" s="297">
        <v>3890</v>
      </c>
    </row>
    <row r="327" spans="1:7" ht="22.5">
      <c r="A327" s="299">
        <v>312</v>
      </c>
      <c r="B327" s="299">
        <v>1004</v>
      </c>
      <c r="C327" s="299">
        <v>5510100</v>
      </c>
      <c r="D327" s="299"/>
      <c r="E327" s="300" t="s">
        <v>675</v>
      </c>
      <c r="F327" s="301">
        <v>3750</v>
      </c>
      <c r="G327" s="301">
        <v>3890</v>
      </c>
    </row>
    <row r="328" spans="1:7" ht="22.5">
      <c r="A328" s="355">
        <v>312</v>
      </c>
      <c r="B328" s="355">
        <v>1004</v>
      </c>
      <c r="C328" s="355">
        <v>5510108</v>
      </c>
      <c r="D328" s="355"/>
      <c r="E328" s="405" t="s">
        <v>111</v>
      </c>
      <c r="F328" s="305">
        <v>3750</v>
      </c>
      <c r="G328" s="305">
        <v>3890</v>
      </c>
    </row>
    <row r="329" spans="1:7" ht="11.25">
      <c r="A329" s="355">
        <v>312</v>
      </c>
      <c r="B329" s="355">
        <v>1004</v>
      </c>
      <c r="C329" s="355">
        <v>5510108</v>
      </c>
      <c r="D329" s="355" t="s">
        <v>637</v>
      </c>
      <c r="E329" s="405" t="s">
        <v>638</v>
      </c>
      <c r="F329" s="305">
        <v>3750</v>
      </c>
      <c r="G329" s="305">
        <v>3890</v>
      </c>
    </row>
    <row r="330" spans="1:7" s="232" customFormat="1" ht="10.5">
      <c r="A330" s="291" t="s">
        <v>634</v>
      </c>
      <c r="B330" s="406" t="s">
        <v>524</v>
      </c>
      <c r="C330" s="290"/>
      <c r="D330" s="290"/>
      <c r="E330" s="353" t="s">
        <v>525</v>
      </c>
      <c r="F330" s="293">
        <v>182.6</v>
      </c>
      <c r="G330" s="293">
        <v>182.6</v>
      </c>
    </row>
    <row r="331" spans="1:7" s="232" customFormat="1" ht="11.25">
      <c r="A331" s="407">
        <v>312</v>
      </c>
      <c r="B331" s="408" t="s">
        <v>524</v>
      </c>
      <c r="C331" s="408" t="s">
        <v>112</v>
      </c>
      <c r="D331" s="409"/>
      <c r="E331" s="410" t="s">
        <v>113</v>
      </c>
      <c r="F331" s="411">
        <v>182.6</v>
      </c>
      <c r="G331" s="411">
        <v>182.6</v>
      </c>
    </row>
    <row r="332" spans="1:7" s="232" customFormat="1" ht="22.5">
      <c r="A332" s="299">
        <v>312</v>
      </c>
      <c r="B332" s="298" t="s">
        <v>524</v>
      </c>
      <c r="C332" s="298" t="s">
        <v>114</v>
      </c>
      <c r="D332" s="390"/>
      <c r="E332" s="316" t="s">
        <v>115</v>
      </c>
      <c r="F332" s="301">
        <v>182.6</v>
      </c>
      <c r="G332" s="301">
        <v>182.6</v>
      </c>
    </row>
    <row r="333" spans="1:7" s="232" customFormat="1" ht="11.25">
      <c r="A333" s="303">
        <v>312</v>
      </c>
      <c r="B333" s="412" t="s">
        <v>524</v>
      </c>
      <c r="C333" s="302" t="s">
        <v>114</v>
      </c>
      <c r="D333" s="302" t="s">
        <v>116</v>
      </c>
      <c r="E333" s="340" t="s">
        <v>117</v>
      </c>
      <c r="F333" s="312">
        <v>182.6</v>
      </c>
      <c r="G333" s="312">
        <v>182.6</v>
      </c>
    </row>
    <row r="334" spans="1:7" ht="14.25">
      <c r="A334" s="383" t="s">
        <v>119</v>
      </c>
      <c r="B334" s="383"/>
      <c r="C334" s="383"/>
      <c r="D334" s="383"/>
      <c r="E334" s="383"/>
      <c r="F334" s="384">
        <v>116082.4</v>
      </c>
      <c r="G334" s="384">
        <v>106835.6</v>
      </c>
    </row>
    <row r="335" spans="1:7" ht="11.25">
      <c r="A335" s="356">
        <v>312</v>
      </c>
      <c r="B335" s="317" t="s">
        <v>283</v>
      </c>
      <c r="C335" s="285"/>
      <c r="D335" s="285"/>
      <c r="E335" s="318" t="s">
        <v>486</v>
      </c>
      <c r="F335" s="414">
        <v>310</v>
      </c>
      <c r="G335" s="414">
        <v>310</v>
      </c>
    </row>
    <row r="336" spans="1:7" ht="11.25">
      <c r="A336" s="357">
        <v>312</v>
      </c>
      <c r="B336" s="290" t="s">
        <v>495</v>
      </c>
      <c r="C336" s="290"/>
      <c r="D336" s="290"/>
      <c r="E336" s="353" t="s">
        <v>496</v>
      </c>
      <c r="F336" s="358">
        <v>310</v>
      </c>
      <c r="G336" s="358">
        <v>310</v>
      </c>
    </row>
    <row r="337" spans="1:7" ht="11.25">
      <c r="A337" s="377">
        <v>312</v>
      </c>
      <c r="B337" s="294" t="s">
        <v>495</v>
      </c>
      <c r="C337" s="294" t="s">
        <v>556</v>
      </c>
      <c r="D337" s="294"/>
      <c r="E337" s="319" t="s">
        <v>557</v>
      </c>
      <c r="F337" s="297">
        <v>310</v>
      </c>
      <c r="G337" s="297">
        <v>310</v>
      </c>
    </row>
    <row r="338" spans="1:7" ht="22.5">
      <c r="A338" s="379">
        <v>312</v>
      </c>
      <c r="B338" s="298" t="s">
        <v>495</v>
      </c>
      <c r="C338" s="298" t="s">
        <v>120</v>
      </c>
      <c r="D338" s="298"/>
      <c r="E338" s="316" t="s">
        <v>121</v>
      </c>
      <c r="F338" s="301">
        <v>310</v>
      </c>
      <c r="G338" s="301">
        <v>310</v>
      </c>
    </row>
    <row r="339" spans="1:7" ht="11.25">
      <c r="A339" s="381">
        <v>312</v>
      </c>
      <c r="B339" s="302" t="s">
        <v>495</v>
      </c>
      <c r="C339" s="302" t="s">
        <v>120</v>
      </c>
      <c r="D339" s="302" t="s">
        <v>548</v>
      </c>
      <c r="E339" s="340" t="s">
        <v>549</v>
      </c>
      <c r="F339" s="312">
        <v>310</v>
      </c>
      <c r="G339" s="312">
        <v>310</v>
      </c>
    </row>
    <row r="340" spans="1:7" ht="11.25">
      <c r="A340" s="356">
        <v>312</v>
      </c>
      <c r="B340" s="317" t="s">
        <v>339</v>
      </c>
      <c r="C340" s="356"/>
      <c r="D340" s="356"/>
      <c r="E340" s="415" t="s">
        <v>504</v>
      </c>
      <c r="F340" s="288">
        <v>39991.5</v>
      </c>
      <c r="G340" s="288">
        <v>40135.6</v>
      </c>
    </row>
    <row r="341" spans="1:7" ht="11.25">
      <c r="A341" s="357">
        <v>312</v>
      </c>
      <c r="B341" s="290" t="s">
        <v>507</v>
      </c>
      <c r="C341" s="357"/>
      <c r="D341" s="357"/>
      <c r="E341" s="416" t="s">
        <v>508</v>
      </c>
      <c r="F341" s="293">
        <v>39991.5</v>
      </c>
      <c r="G341" s="293">
        <v>40135.6</v>
      </c>
    </row>
    <row r="342" spans="1:7" ht="11.25">
      <c r="A342" s="295">
        <v>312</v>
      </c>
      <c r="B342" s="294" t="s">
        <v>507</v>
      </c>
      <c r="C342" s="294" t="s">
        <v>556</v>
      </c>
      <c r="D342" s="294"/>
      <c r="E342" s="319" t="s">
        <v>557</v>
      </c>
      <c r="F342" s="297">
        <v>39991.5</v>
      </c>
      <c r="G342" s="297">
        <v>40135.6</v>
      </c>
    </row>
    <row r="343" spans="1:7" ht="33.75">
      <c r="A343" s="299">
        <v>312</v>
      </c>
      <c r="B343" s="298" t="s">
        <v>507</v>
      </c>
      <c r="C343" s="298" t="s">
        <v>635</v>
      </c>
      <c r="D343" s="298"/>
      <c r="E343" s="316" t="s">
        <v>636</v>
      </c>
      <c r="F343" s="301">
        <v>330.5</v>
      </c>
      <c r="G343" s="301">
        <v>239</v>
      </c>
    </row>
    <row r="344" spans="1:7" ht="11.25">
      <c r="A344" s="303">
        <v>312</v>
      </c>
      <c r="B344" s="302" t="s">
        <v>507</v>
      </c>
      <c r="C344" s="302" t="s">
        <v>635</v>
      </c>
      <c r="D344" s="302" t="s">
        <v>637</v>
      </c>
      <c r="E344" s="340" t="s">
        <v>638</v>
      </c>
      <c r="F344" s="312">
        <v>330.5</v>
      </c>
      <c r="G344" s="312">
        <v>239</v>
      </c>
    </row>
    <row r="345" spans="1:7" ht="22.5">
      <c r="A345" s="299">
        <v>312</v>
      </c>
      <c r="B345" s="298" t="s">
        <v>507</v>
      </c>
      <c r="C345" s="298" t="s">
        <v>124</v>
      </c>
      <c r="D345" s="298"/>
      <c r="E345" s="321" t="s">
        <v>125</v>
      </c>
      <c r="F345" s="301">
        <v>39609</v>
      </c>
      <c r="G345" s="301">
        <v>39844.6</v>
      </c>
    </row>
    <row r="346" spans="1:7" ht="24.75" customHeight="1">
      <c r="A346" s="303">
        <v>312</v>
      </c>
      <c r="B346" s="302" t="s">
        <v>507</v>
      </c>
      <c r="C346" s="302" t="s">
        <v>124</v>
      </c>
      <c r="D346" s="302" t="s">
        <v>630</v>
      </c>
      <c r="E346" s="325" t="s">
        <v>631</v>
      </c>
      <c r="F346" s="312">
        <v>39609</v>
      </c>
      <c r="G346" s="312">
        <v>39844.6</v>
      </c>
    </row>
    <row r="347" spans="1:7" ht="11.25">
      <c r="A347" s="303">
        <v>312</v>
      </c>
      <c r="B347" s="302" t="s">
        <v>507</v>
      </c>
      <c r="C347" s="302" t="s">
        <v>124</v>
      </c>
      <c r="D347" s="302" t="s">
        <v>637</v>
      </c>
      <c r="E347" s="325" t="s">
        <v>638</v>
      </c>
      <c r="F347" s="312">
        <v>0</v>
      </c>
      <c r="G347" s="312">
        <v>0</v>
      </c>
    </row>
    <row r="348" spans="1:7" ht="22.5">
      <c r="A348" s="299">
        <v>312</v>
      </c>
      <c r="B348" s="298" t="s">
        <v>507</v>
      </c>
      <c r="C348" s="298" t="s">
        <v>639</v>
      </c>
      <c r="D348" s="298"/>
      <c r="E348" s="316" t="s">
        <v>640</v>
      </c>
      <c r="F348" s="301">
        <v>52</v>
      </c>
      <c r="G348" s="301">
        <v>52</v>
      </c>
    </row>
    <row r="349" spans="1:7" ht="11.25">
      <c r="A349" s="303">
        <v>312</v>
      </c>
      <c r="B349" s="302" t="s">
        <v>507</v>
      </c>
      <c r="C349" s="302" t="s">
        <v>639</v>
      </c>
      <c r="D349" s="302" t="s">
        <v>637</v>
      </c>
      <c r="E349" s="340" t="s">
        <v>638</v>
      </c>
      <c r="F349" s="312">
        <v>52</v>
      </c>
      <c r="G349" s="312">
        <v>52</v>
      </c>
    </row>
    <row r="350" spans="1:7" ht="11.25">
      <c r="A350" s="309">
        <v>312</v>
      </c>
      <c r="B350" s="317" t="s">
        <v>263</v>
      </c>
      <c r="C350" s="317"/>
      <c r="D350" s="317"/>
      <c r="E350" s="318" t="s">
        <v>513</v>
      </c>
      <c r="F350" s="288">
        <v>75222.2</v>
      </c>
      <c r="G350" s="288">
        <v>65791.4</v>
      </c>
    </row>
    <row r="351" spans="1:7" ht="11.25">
      <c r="A351" s="291">
        <v>312</v>
      </c>
      <c r="B351" s="290" t="s">
        <v>514</v>
      </c>
      <c r="C351" s="291"/>
      <c r="D351" s="291"/>
      <c r="E351" s="306" t="s">
        <v>515</v>
      </c>
      <c r="F351" s="293">
        <v>75222.2</v>
      </c>
      <c r="G351" s="293">
        <v>65791.4</v>
      </c>
    </row>
    <row r="352" spans="1:7" s="418" customFormat="1" ht="11.25">
      <c r="A352" s="295">
        <v>312</v>
      </c>
      <c r="B352" s="392" t="s">
        <v>514</v>
      </c>
      <c r="C352" s="392" t="s">
        <v>126</v>
      </c>
      <c r="D352" s="392"/>
      <c r="E352" s="393" t="s">
        <v>127</v>
      </c>
      <c r="F352" s="297">
        <v>65</v>
      </c>
      <c r="G352" s="297">
        <v>65</v>
      </c>
    </row>
    <row r="353" spans="1:7" s="418" customFormat="1" ht="22.5">
      <c r="A353" s="299">
        <v>312</v>
      </c>
      <c r="B353" s="385" t="s">
        <v>514</v>
      </c>
      <c r="C353" s="385" t="s">
        <v>128</v>
      </c>
      <c r="D353" s="385"/>
      <c r="E353" s="386" t="s">
        <v>129</v>
      </c>
      <c r="F353" s="301">
        <v>65</v>
      </c>
      <c r="G353" s="301">
        <v>65</v>
      </c>
    </row>
    <row r="354" spans="1:7" s="418" customFormat="1" ht="11.25">
      <c r="A354" s="303">
        <v>312</v>
      </c>
      <c r="B354" s="387" t="s">
        <v>514</v>
      </c>
      <c r="C354" s="387" t="s">
        <v>128</v>
      </c>
      <c r="D354" s="387" t="s">
        <v>637</v>
      </c>
      <c r="E354" s="388" t="s">
        <v>638</v>
      </c>
      <c r="F354" s="312">
        <v>65</v>
      </c>
      <c r="G354" s="312">
        <v>65</v>
      </c>
    </row>
    <row r="355" spans="1:7" ht="11.25">
      <c r="A355" s="295">
        <v>312</v>
      </c>
      <c r="B355" s="294" t="s">
        <v>514</v>
      </c>
      <c r="C355" s="294" t="s">
        <v>579</v>
      </c>
      <c r="D355" s="294"/>
      <c r="E355" s="324" t="s">
        <v>580</v>
      </c>
      <c r="F355" s="297">
        <v>198</v>
      </c>
      <c r="G355" s="297">
        <v>100</v>
      </c>
    </row>
    <row r="356" spans="1:7" ht="22.5">
      <c r="A356" s="299">
        <v>312</v>
      </c>
      <c r="B356" s="298" t="s">
        <v>514</v>
      </c>
      <c r="C356" s="298" t="s">
        <v>91</v>
      </c>
      <c r="D356" s="298"/>
      <c r="E356" s="321" t="s">
        <v>92</v>
      </c>
      <c r="F356" s="301">
        <v>198</v>
      </c>
      <c r="G356" s="301">
        <v>100</v>
      </c>
    </row>
    <row r="357" spans="1:7" ht="11.25">
      <c r="A357" s="303">
        <v>312</v>
      </c>
      <c r="B357" s="302" t="s">
        <v>514</v>
      </c>
      <c r="C357" s="302" t="s">
        <v>91</v>
      </c>
      <c r="D357" s="302" t="s">
        <v>637</v>
      </c>
      <c r="E357" s="325" t="s">
        <v>638</v>
      </c>
      <c r="F357" s="312">
        <v>198</v>
      </c>
      <c r="G357" s="312">
        <v>100</v>
      </c>
    </row>
    <row r="358" spans="1:7" ht="11.25">
      <c r="A358" s="294" t="s">
        <v>634</v>
      </c>
      <c r="B358" s="294" t="s">
        <v>514</v>
      </c>
      <c r="C358" s="294" t="s">
        <v>556</v>
      </c>
      <c r="D358" s="294"/>
      <c r="E358" s="319" t="s">
        <v>557</v>
      </c>
      <c r="F358" s="297">
        <v>74959.2</v>
      </c>
      <c r="G358" s="297">
        <v>65626.4</v>
      </c>
    </row>
    <row r="359" spans="1:7" ht="33.75">
      <c r="A359" s="298">
        <v>312</v>
      </c>
      <c r="B359" s="298" t="s">
        <v>514</v>
      </c>
      <c r="C359" s="298" t="s">
        <v>635</v>
      </c>
      <c r="D359" s="298"/>
      <c r="E359" s="316" t="s">
        <v>636</v>
      </c>
      <c r="F359" s="301">
        <v>252.5</v>
      </c>
      <c r="G359" s="301">
        <v>227.5</v>
      </c>
    </row>
    <row r="360" spans="1:7" ht="11.25">
      <c r="A360" s="302" t="s">
        <v>634</v>
      </c>
      <c r="B360" s="302" t="s">
        <v>514</v>
      </c>
      <c r="C360" s="302" t="s">
        <v>635</v>
      </c>
      <c r="D360" s="302" t="s">
        <v>637</v>
      </c>
      <c r="E360" s="325" t="s">
        <v>638</v>
      </c>
      <c r="F360" s="312">
        <v>252.5</v>
      </c>
      <c r="G360" s="312">
        <v>227.5</v>
      </c>
    </row>
    <row r="361" spans="1:7" ht="22.5">
      <c r="A361" s="299">
        <v>312</v>
      </c>
      <c r="B361" s="298" t="s">
        <v>514</v>
      </c>
      <c r="C361" s="298" t="s">
        <v>124</v>
      </c>
      <c r="D361" s="298"/>
      <c r="E361" s="321" t="s">
        <v>125</v>
      </c>
      <c r="F361" s="301">
        <v>74349.7</v>
      </c>
      <c r="G361" s="301">
        <v>65139.9</v>
      </c>
    </row>
    <row r="362" spans="1:7" ht="22.5">
      <c r="A362" s="303">
        <v>312</v>
      </c>
      <c r="B362" s="302" t="s">
        <v>514</v>
      </c>
      <c r="C362" s="302" t="s">
        <v>124</v>
      </c>
      <c r="D362" s="302" t="s">
        <v>130</v>
      </c>
      <c r="E362" s="325" t="s">
        <v>131</v>
      </c>
      <c r="F362" s="312">
        <v>15</v>
      </c>
      <c r="G362" s="312">
        <v>15</v>
      </c>
    </row>
    <row r="363" spans="1:7" ht="22.5">
      <c r="A363" s="303">
        <v>312</v>
      </c>
      <c r="B363" s="302" t="s">
        <v>514</v>
      </c>
      <c r="C363" s="302" t="s">
        <v>124</v>
      </c>
      <c r="D363" s="302" t="s">
        <v>630</v>
      </c>
      <c r="E363" s="325" t="s">
        <v>631</v>
      </c>
      <c r="F363" s="312">
        <v>61874.9</v>
      </c>
      <c r="G363" s="312">
        <v>62705</v>
      </c>
    </row>
    <row r="364" spans="1:7" ht="11.25">
      <c r="A364" s="303">
        <v>312</v>
      </c>
      <c r="B364" s="302" t="s">
        <v>514</v>
      </c>
      <c r="C364" s="302" t="s">
        <v>124</v>
      </c>
      <c r="D364" s="302" t="s">
        <v>637</v>
      </c>
      <c r="E364" s="325" t="s">
        <v>638</v>
      </c>
      <c r="F364" s="312">
        <v>12459.8</v>
      </c>
      <c r="G364" s="312">
        <v>2419.9</v>
      </c>
    </row>
    <row r="365" spans="1:7" ht="22.5">
      <c r="A365" s="299">
        <v>312</v>
      </c>
      <c r="B365" s="298" t="s">
        <v>514</v>
      </c>
      <c r="C365" s="298" t="s">
        <v>639</v>
      </c>
      <c r="D365" s="298"/>
      <c r="E365" s="321" t="s">
        <v>640</v>
      </c>
      <c r="F365" s="301">
        <v>159</v>
      </c>
      <c r="G365" s="301">
        <v>159</v>
      </c>
    </row>
    <row r="366" spans="1:7" ht="11.25">
      <c r="A366" s="302" t="s">
        <v>634</v>
      </c>
      <c r="B366" s="302" t="s">
        <v>514</v>
      </c>
      <c r="C366" s="302" t="s">
        <v>639</v>
      </c>
      <c r="D366" s="302" t="s">
        <v>637</v>
      </c>
      <c r="E366" s="325" t="s">
        <v>638</v>
      </c>
      <c r="F366" s="312">
        <v>159</v>
      </c>
      <c r="G366" s="312">
        <v>159</v>
      </c>
    </row>
    <row r="367" spans="1:7" ht="22.5">
      <c r="A367" s="299">
        <v>312</v>
      </c>
      <c r="B367" s="298" t="s">
        <v>514</v>
      </c>
      <c r="C367" s="298" t="s">
        <v>61</v>
      </c>
      <c r="D367" s="298"/>
      <c r="E367" s="321" t="s">
        <v>62</v>
      </c>
      <c r="F367" s="301">
        <v>198</v>
      </c>
      <c r="G367" s="301">
        <v>100</v>
      </c>
    </row>
    <row r="368" spans="1:7" ht="11.25">
      <c r="A368" s="302" t="s">
        <v>634</v>
      </c>
      <c r="B368" s="302" t="s">
        <v>514</v>
      </c>
      <c r="C368" s="302" t="s">
        <v>61</v>
      </c>
      <c r="D368" s="302" t="s">
        <v>637</v>
      </c>
      <c r="E368" s="325" t="s">
        <v>638</v>
      </c>
      <c r="F368" s="312">
        <v>198</v>
      </c>
      <c r="G368" s="312">
        <v>100</v>
      </c>
    </row>
    <row r="369" spans="1:7" ht="11.25">
      <c r="A369" s="317" t="s">
        <v>634</v>
      </c>
      <c r="B369" s="317" t="s">
        <v>516</v>
      </c>
      <c r="C369" s="309"/>
      <c r="D369" s="309"/>
      <c r="E369" s="287" t="s">
        <v>517</v>
      </c>
      <c r="F369" s="288">
        <v>558.7</v>
      </c>
      <c r="G369" s="288">
        <v>598.6</v>
      </c>
    </row>
    <row r="370" spans="1:7" ht="11.25">
      <c r="A370" s="291">
        <v>312</v>
      </c>
      <c r="B370" s="290" t="s">
        <v>520</v>
      </c>
      <c r="C370" s="291"/>
      <c r="D370" s="291"/>
      <c r="E370" s="353" t="s">
        <v>521</v>
      </c>
      <c r="F370" s="293">
        <v>558.7</v>
      </c>
      <c r="G370" s="293">
        <v>598.6</v>
      </c>
    </row>
    <row r="371" spans="1:7" ht="11.25">
      <c r="A371" s="295">
        <v>312</v>
      </c>
      <c r="B371" s="294" t="s">
        <v>520</v>
      </c>
      <c r="C371" s="294" t="s">
        <v>607</v>
      </c>
      <c r="D371" s="294"/>
      <c r="E371" s="319" t="s">
        <v>608</v>
      </c>
      <c r="F371" s="297">
        <v>558.7</v>
      </c>
      <c r="G371" s="297">
        <v>598.6</v>
      </c>
    </row>
    <row r="372" spans="1:7" ht="22.5">
      <c r="A372" s="299">
        <v>312</v>
      </c>
      <c r="B372" s="298" t="s">
        <v>520</v>
      </c>
      <c r="C372" s="298" t="s">
        <v>674</v>
      </c>
      <c r="D372" s="298"/>
      <c r="E372" s="316" t="s">
        <v>132</v>
      </c>
      <c r="F372" s="301">
        <v>16.8</v>
      </c>
      <c r="G372" s="301">
        <v>16.8</v>
      </c>
    </row>
    <row r="373" spans="1:7" ht="45">
      <c r="A373" s="303">
        <v>312</v>
      </c>
      <c r="B373" s="302" t="s">
        <v>520</v>
      </c>
      <c r="C373" s="302" t="s">
        <v>133</v>
      </c>
      <c r="D373" s="302"/>
      <c r="E373" s="304" t="s">
        <v>134</v>
      </c>
      <c r="F373" s="312">
        <v>16.8</v>
      </c>
      <c r="G373" s="312">
        <v>16.8</v>
      </c>
    </row>
    <row r="374" spans="1:7" ht="11.25">
      <c r="A374" s="303">
        <v>312</v>
      </c>
      <c r="B374" s="302" t="s">
        <v>520</v>
      </c>
      <c r="C374" s="302" t="s">
        <v>133</v>
      </c>
      <c r="D374" s="302" t="s">
        <v>637</v>
      </c>
      <c r="E374" s="340" t="s">
        <v>638</v>
      </c>
      <c r="F374" s="312">
        <v>16.8</v>
      </c>
      <c r="G374" s="312">
        <v>16.8</v>
      </c>
    </row>
    <row r="375" spans="1:7" ht="22.5">
      <c r="A375" s="299">
        <v>312</v>
      </c>
      <c r="B375" s="298" t="s">
        <v>520</v>
      </c>
      <c r="C375" s="298" t="s">
        <v>124</v>
      </c>
      <c r="D375" s="298"/>
      <c r="E375" s="321" t="s">
        <v>125</v>
      </c>
      <c r="F375" s="301">
        <v>541.9</v>
      </c>
      <c r="G375" s="301">
        <v>581.8</v>
      </c>
    </row>
    <row r="376" spans="1:7" ht="11.25">
      <c r="A376" s="303">
        <v>312</v>
      </c>
      <c r="B376" s="302" t="s">
        <v>520</v>
      </c>
      <c r="C376" s="302" t="s">
        <v>124</v>
      </c>
      <c r="D376" s="302" t="s">
        <v>637</v>
      </c>
      <c r="E376" s="325" t="s">
        <v>638</v>
      </c>
      <c r="F376" s="312">
        <v>398.4</v>
      </c>
      <c r="G376" s="312">
        <v>438.3</v>
      </c>
    </row>
    <row r="377" spans="1:7" ht="22.5">
      <c r="A377" s="303">
        <v>312</v>
      </c>
      <c r="B377" s="302" t="s">
        <v>520</v>
      </c>
      <c r="C377" s="302" t="s">
        <v>135</v>
      </c>
      <c r="D377" s="302"/>
      <c r="E377" s="325" t="s">
        <v>103</v>
      </c>
      <c r="F377" s="312">
        <v>143.5</v>
      </c>
      <c r="G377" s="312">
        <v>143.5</v>
      </c>
    </row>
    <row r="378" spans="1:7" ht="11.25">
      <c r="A378" s="303">
        <v>312</v>
      </c>
      <c r="B378" s="302" t="s">
        <v>520</v>
      </c>
      <c r="C378" s="302" t="s">
        <v>135</v>
      </c>
      <c r="D378" s="302" t="s">
        <v>643</v>
      </c>
      <c r="E378" s="325" t="s">
        <v>644</v>
      </c>
      <c r="F378" s="312">
        <v>143.5</v>
      </c>
      <c r="G378" s="312">
        <v>143.5</v>
      </c>
    </row>
    <row r="379" spans="1:7" ht="19.5" customHeight="1">
      <c r="A379" s="440" t="s">
        <v>136</v>
      </c>
      <c r="B379" s="441"/>
      <c r="C379" s="441"/>
      <c r="D379" s="441"/>
      <c r="E379" s="442"/>
      <c r="F379" s="384">
        <v>8690.5</v>
      </c>
      <c r="G379" s="384">
        <v>8758.7</v>
      </c>
    </row>
    <row r="380" spans="1:7" ht="11.25">
      <c r="A380" s="309">
        <v>312</v>
      </c>
      <c r="B380" s="317" t="s">
        <v>339</v>
      </c>
      <c r="C380" s="317"/>
      <c r="D380" s="317"/>
      <c r="E380" s="318" t="s">
        <v>504</v>
      </c>
      <c r="F380" s="288">
        <v>7690.5</v>
      </c>
      <c r="G380" s="288">
        <v>7758.7</v>
      </c>
    </row>
    <row r="381" spans="1:7" ht="11.25">
      <c r="A381" s="291">
        <v>312</v>
      </c>
      <c r="B381" s="290" t="s">
        <v>509</v>
      </c>
      <c r="C381" s="290"/>
      <c r="D381" s="290"/>
      <c r="E381" s="292" t="s">
        <v>510</v>
      </c>
      <c r="F381" s="293">
        <v>7690.5</v>
      </c>
      <c r="G381" s="293">
        <v>7758.7</v>
      </c>
    </row>
    <row r="382" spans="1:7" s="421" customFormat="1" ht="11.25">
      <c r="A382" s="295">
        <v>312</v>
      </c>
      <c r="B382" s="294" t="s">
        <v>509</v>
      </c>
      <c r="C382" s="294" t="s">
        <v>579</v>
      </c>
      <c r="D382" s="294"/>
      <c r="E382" s="319" t="s">
        <v>137</v>
      </c>
      <c r="F382" s="297">
        <v>50</v>
      </c>
      <c r="G382" s="297">
        <v>50</v>
      </c>
    </row>
    <row r="383" spans="1:7" s="421" customFormat="1" ht="22.5">
      <c r="A383" s="299">
        <v>312</v>
      </c>
      <c r="B383" s="301" t="s">
        <v>509</v>
      </c>
      <c r="C383" s="301" t="s">
        <v>91</v>
      </c>
      <c r="D383" s="301"/>
      <c r="E383" s="422" t="s">
        <v>92</v>
      </c>
      <c r="F383" s="301">
        <v>50</v>
      </c>
      <c r="G383" s="301">
        <v>50</v>
      </c>
    </row>
    <row r="384" spans="1:7" s="421" customFormat="1" ht="11.25">
      <c r="A384" s="303">
        <v>312</v>
      </c>
      <c r="B384" s="312" t="s">
        <v>509</v>
      </c>
      <c r="C384" s="312" t="s">
        <v>91</v>
      </c>
      <c r="D384" s="312" t="s">
        <v>637</v>
      </c>
      <c r="E384" s="423" t="s">
        <v>638</v>
      </c>
      <c r="F384" s="312">
        <v>50</v>
      </c>
      <c r="G384" s="312">
        <v>50</v>
      </c>
    </row>
    <row r="385" spans="1:7" ht="11.25">
      <c r="A385" s="295">
        <v>312</v>
      </c>
      <c r="B385" s="294" t="s">
        <v>509</v>
      </c>
      <c r="C385" s="294" t="s">
        <v>556</v>
      </c>
      <c r="D385" s="294"/>
      <c r="E385" s="319" t="s">
        <v>557</v>
      </c>
      <c r="F385" s="297">
        <v>7640.5</v>
      </c>
      <c r="G385" s="297">
        <v>7708.7</v>
      </c>
    </row>
    <row r="386" spans="1:7" ht="22.5">
      <c r="A386" s="299">
        <v>312</v>
      </c>
      <c r="B386" s="298" t="s">
        <v>509</v>
      </c>
      <c r="C386" s="298" t="s">
        <v>140</v>
      </c>
      <c r="D386" s="298"/>
      <c r="E386" s="316" t="s">
        <v>141</v>
      </c>
      <c r="F386" s="301">
        <v>7490.5</v>
      </c>
      <c r="G386" s="301">
        <v>7558.7</v>
      </c>
    </row>
    <row r="387" spans="1:7" ht="22.5">
      <c r="A387" s="303">
        <v>312</v>
      </c>
      <c r="B387" s="387" t="s">
        <v>509</v>
      </c>
      <c r="C387" s="387" t="s">
        <v>140</v>
      </c>
      <c r="D387" s="387" t="s">
        <v>630</v>
      </c>
      <c r="E387" s="388" t="s">
        <v>631</v>
      </c>
      <c r="F387" s="312">
        <v>6392.5</v>
      </c>
      <c r="G387" s="312">
        <v>6460.7</v>
      </c>
    </row>
    <row r="388" spans="1:7" ht="11.25">
      <c r="A388" s="303">
        <v>312</v>
      </c>
      <c r="B388" s="387" t="s">
        <v>509</v>
      </c>
      <c r="C388" s="387" t="s">
        <v>140</v>
      </c>
      <c r="D388" s="387" t="s">
        <v>637</v>
      </c>
      <c r="E388" s="388" t="s">
        <v>638</v>
      </c>
      <c r="F388" s="312">
        <v>1098</v>
      </c>
      <c r="G388" s="312">
        <v>1098</v>
      </c>
    </row>
    <row r="389" spans="1:7" s="421" customFormat="1" ht="22.5">
      <c r="A389" s="299">
        <v>312</v>
      </c>
      <c r="B389" s="298" t="s">
        <v>509</v>
      </c>
      <c r="C389" s="298" t="s">
        <v>639</v>
      </c>
      <c r="D389" s="298"/>
      <c r="E389" s="316" t="s">
        <v>640</v>
      </c>
      <c r="F389" s="301">
        <v>100</v>
      </c>
      <c r="G389" s="301">
        <v>100</v>
      </c>
    </row>
    <row r="390" spans="1:7" ht="11.25">
      <c r="A390" s="303">
        <v>312</v>
      </c>
      <c r="B390" s="302" t="s">
        <v>509</v>
      </c>
      <c r="C390" s="302" t="s">
        <v>639</v>
      </c>
      <c r="D390" s="302" t="s">
        <v>637</v>
      </c>
      <c r="E390" s="340" t="s">
        <v>638</v>
      </c>
      <c r="F390" s="312">
        <v>100</v>
      </c>
      <c r="G390" s="312">
        <v>100</v>
      </c>
    </row>
    <row r="391" spans="1:7" ht="22.5">
      <c r="A391" s="299">
        <v>312</v>
      </c>
      <c r="B391" s="298" t="s">
        <v>509</v>
      </c>
      <c r="C391" s="298" t="s">
        <v>61</v>
      </c>
      <c r="D391" s="298"/>
      <c r="E391" s="316" t="s">
        <v>62</v>
      </c>
      <c r="F391" s="301">
        <v>50</v>
      </c>
      <c r="G391" s="301">
        <v>50</v>
      </c>
    </row>
    <row r="392" spans="1:7" ht="11.25">
      <c r="A392" s="303">
        <v>312</v>
      </c>
      <c r="B392" s="302" t="s">
        <v>509</v>
      </c>
      <c r="C392" s="302" t="s">
        <v>61</v>
      </c>
      <c r="D392" s="302" t="s">
        <v>637</v>
      </c>
      <c r="E392" s="340" t="s">
        <v>638</v>
      </c>
      <c r="F392" s="312">
        <v>50</v>
      </c>
      <c r="G392" s="312">
        <v>50</v>
      </c>
    </row>
    <row r="393" spans="1:7" ht="11.25">
      <c r="A393" s="309">
        <v>312</v>
      </c>
      <c r="B393" s="317" t="s">
        <v>516</v>
      </c>
      <c r="C393" s="317"/>
      <c r="D393" s="317"/>
      <c r="E393" s="318" t="s">
        <v>517</v>
      </c>
      <c r="F393" s="288">
        <v>1000</v>
      </c>
      <c r="G393" s="288">
        <v>1000</v>
      </c>
    </row>
    <row r="394" spans="1:7" ht="11.25">
      <c r="A394" s="291">
        <v>312</v>
      </c>
      <c r="B394" s="290" t="s">
        <v>520</v>
      </c>
      <c r="C394" s="290"/>
      <c r="D394" s="290"/>
      <c r="E394" s="292" t="s">
        <v>521</v>
      </c>
      <c r="F394" s="293">
        <v>1000</v>
      </c>
      <c r="G394" s="293">
        <v>1000</v>
      </c>
    </row>
    <row r="395" spans="1:7" ht="11.25">
      <c r="A395" s="424">
        <v>312</v>
      </c>
      <c r="B395" s="346" t="s">
        <v>520</v>
      </c>
      <c r="C395" s="346" t="s">
        <v>556</v>
      </c>
      <c r="D395" s="346"/>
      <c r="E395" s="425" t="s">
        <v>557</v>
      </c>
      <c r="F395" s="367">
        <v>1000</v>
      </c>
      <c r="G395" s="367">
        <v>1000</v>
      </c>
    </row>
    <row r="396" spans="1:7" ht="33.75">
      <c r="A396" s="299">
        <v>312</v>
      </c>
      <c r="B396" s="298" t="s">
        <v>520</v>
      </c>
      <c r="C396" s="298" t="s">
        <v>152</v>
      </c>
      <c r="D396" s="298"/>
      <c r="E396" s="316" t="s">
        <v>153</v>
      </c>
      <c r="F396" s="301">
        <v>1000</v>
      </c>
      <c r="G396" s="301">
        <v>1000</v>
      </c>
    </row>
    <row r="397" spans="1:7" ht="11.25">
      <c r="A397" s="303">
        <v>312</v>
      </c>
      <c r="B397" s="302" t="s">
        <v>520</v>
      </c>
      <c r="C397" s="302" t="s">
        <v>152</v>
      </c>
      <c r="D397" s="302" t="s">
        <v>148</v>
      </c>
      <c r="E397" s="325" t="s">
        <v>149</v>
      </c>
      <c r="F397" s="312">
        <v>1000</v>
      </c>
      <c r="G397" s="312">
        <v>1000</v>
      </c>
    </row>
    <row r="398" spans="1:7" ht="14.25">
      <c r="A398" s="383" t="s">
        <v>154</v>
      </c>
      <c r="B398" s="383"/>
      <c r="C398" s="383"/>
      <c r="D398" s="383"/>
      <c r="E398" s="383"/>
      <c r="F398" s="384">
        <v>9591</v>
      </c>
      <c r="G398" s="384">
        <v>9600.8</v>
      </c>
    </row>
    <row r="399" spans="1:7" s="232" customFormat="1" ht="10.5">
      <c r="A399" s="309" t="s">
        <v>634</v>
      </c>
      <c r="B399" s="309" t="s">
        <v>267</v>
      </c>
      <c r="C399" s="309"/>
      <c r="D399" s="309"/>
      <c r="E399" s="287" t="s">
        <v>526</v>
      </c>
      <c r="F399" s="288">
        <v>9591</v>
      </c>
      <c r="G399" s="288">
        <v>9600.8</v>
      </c>
    </row>
    <row r="400" spans="1:7" s="426" customFormat="1" ht="10.5">
      <c r="A400" s="291">
        <v>312</v>
      </c>
      <c r="B400" s="290" t="s">
        <v>527</v>
      </c>
      <c r="C400" s="290"/>
      <c r="D400" s="290"/>
      <c r="E400" s="292" t="s">
        <v>528</v>
      </c>
      <c r="F400" s="293">
        <v>9591</v>
      </c>
      <c r="G400" s="293">
        <v>9600.8</v>
      </c>
    </row>
    <row r="401" spans="1:7" s="427" customFormat="1" ht="11.25">
      <c r="A401" s="295">
        <v>312</v>
      </c>
      <c r="B401" s="294" t="s">
        <v>527</v>
      </c>
      <c r="C401" s="294" t="s">
        <v>556</v>
      </c>
      <c r="D401" s="294"/>
      <c r="E401" s="324" t="s">
        <v>557</v>
      </c>
      <c r="F401" s="297">
        <v>9591</v>
      </c>
      <c r="G401" s="297">
        <v>9600.8</v>
      </c>
    </row>
    <row r="402" spans="1:7" s="427" customFormat="1" ht="33.75">
      <c r="A402" s="299">
        <v>312</v>
      </c>
      <c r="B402" s="298" t="s">
        <v>527</v>
      </c>
      <c r="C402" s="298" t="s">
        <v>635</v>
      </c>
      <c r="D402" s="298"/>
      <c r="E402" s="321" t="s">
        <v>636</v>
      </c>
      <c r="F402" s="301">
        <v>80</v>
      </c>
      <c r="G402" s="301">
        <v>0</v>
      </c>
    </row>
    <row r="403" spans="1:7" s="427" customFormat="1" ht="11.25">
      <c r="A403" s="303">
        <v>312</v>
      </c>
      <c r="B403" s="302" t="s">
        <v>527</v>
      </c>
      <c r="C403" s="302" t="s">
        <v>635</v>
      </c>
      <c r="D403" s="302" t="s">
        <v>637</v>
      </c>
      <c r="E403" s="325" t="s">
        <v>638</v>
      </c>
      <c r="F403" s="312">
        <v>80</v>
      </c>
      <c r="G403" s="312">
        <v>0</v>
      </c>
    </row>
    <row r="404" spans="1:7" s="427" customFormat="1" ht="22.5">
      <c r="A404" s="299">
        <v>312</v>
      </c>
      <c r="B404" s="298" t="s">
        <v>527</v>
      </c>
      <c r="C404" s="298" t="s">
        <v>157</v>
      </c>
      <c r="D404" s="298"/>
      <c r="E404" s="316" t="s">
        <v>158</v>
      </c>
      <c r="F404" s="301">
        <v>9440</v>
      </c>
      <c r="G404" s="301">
        <v>9529.8</v>
      </c>
    </row>
    <row r="405" spans="1:7" s="427" customFormat="1" ht="22.5">
      <c r="A405" s="303">
        <v>312</v>
      </c>
      <c r="B405" s="329" t="s">
        <v>527</v>
      </c>
      <c r="C405" s="329" t="s">
        <v>157</v>
      </c>
      <c r="D405" s="329" t="s">
        <v>630</v>
      </c>
      <c r="E405" s="428" t="s">
        <v>631</v>
      </c>
      <c r="F405" s="312">
        <v>7210.7</v>
      </c>
      <c r="G405" s="312">
        <v>7300.5</v>
      </c>
    </row>
    <row r="406" spans="1:7" s="427" customFormat="1" ht="11.25">
      <c r="A406" s="328">
        <v>312</v>
      </c>
      <c r="B406" s="329" t="s">
        <v>527</v>
      </c>
      <c r="C406" s="329" t="s">
        <v>157</v>
      </c>
      <c r="D406" s="329" t="s">
        <v>637</v>
      </c>
      <c r="E406" s="428" t="s">
        <v>638</v>
      </c>
      <c r="F406" s="331">
        <v>2229.3</v>
      </c>
      <c r="G406" s="331">
        <v>2229.3</v>
      </c>
    </row>
    <row r="407" spans="1:7" s="427" customFormat="1" ht="22.5">
      <c r="A407" s="299">
        <v>312</v>
      </c>
      <c r="B407" s="298" t="s">
        <v>527</v>
      </c>
      <c r="C407" s="298" t="s">
        <v>639</v>
      </c>
      <c r="D407" s="298"/>
      <c r="E407" s="316" t="s">
        <v>640</v>
      </c>
      <c r="F407" s="301">
        <v>71</v>
      </c>
      <c r="G407" s="301">
        <v>71</v>
      </c>
    </row>
    <row r="408" spans="1:7" s="427" customFormat="1" ht="11.25">
      <c r="A408" s="328">
        <v>312</v>
      </c>
      <c r="B408" s="329" t="s">
        <v>527</v>
      </c>
      <c r="C408" s="329" t="s">
        <v>639</v>
      </c>
      <c r="D408" s="329" t="s">
        <v>637</v>
      </c>
      <c r="E408" s="428" t="s">
        <v>638</v>
      </c>
      <c r="F408" s="331">
        <v>71</v>
      </c>
      <c r="G408" s="331">
        <v>71</v>
      </c>
    </row>
    <row r="409" spans="1:7" s="430" customFormat="1" ht="14.25">
      <c r="A409" s="429" t="s">
        <v>159</v>
      </c>
      <c r="B409" s="429"/>
      <c r="C409" s="429"/>
      <c r="D409" s="429"/>
      <c r="E409" s="429"/>
      <c r="F409" s="374">
        <v>15174.5</v>
      </c>
      <c r="G409" s="374">
        <v>15008.1</v>
      </c>
    </row>
    <row r="410" spans="1:7" s="430" customFormat="1" ht="11.25">
      <c r="A410" s="356">
        <v>312</v>
      </c>
      <c r="B410" s="317" t="s">
        <v>482</v>
      </c>
      <c r="C410" s="317"/>
      <c r="D410" s="317"/>
      <c r="E410" s="318" t="s">
        <v>483</v>
      </c>
      <c r="F410" s="288">
        <v>15174.5</v>
      </c>
      <c r="G410" s="288">
        <v>15008.1</v>
      </c>
    </row>
    <row r="411" spans="1:7" s="430" customFormat="1" ht="21">
      <c r="A411" s="357">
        <v>312</v>
      </c>
      <c r="B411" s="290" t="s">
        <v>484</v>
      </c>
      <c r="C411" s="290"/>
      <c r="D411" s="290"/>
      <c r="E411" s="353" t="s">
        <v>485</v>
      </c>
      <c r="F411" s="293">
        <v>15174.5</v>
      </c>
      <c r="G411" s="293">
        <v>15008.1</v>
      </c>
    </row>
    <row r="412" spans="1:7" ht="11.25">
      <c r="A412" s="294" t="s">
        <v>634</v>
      </c>
      <c r="B412" s="294" t="s">
        <v>484</v>
      </c>
      <c r="C412" s="294" t="s">
        <v>160</v>
      </c>
      <c r="D412" s="294"/>
      <c r="E412" s="319" t="s">
        <v>161</v>
      </c>
      <c r="F412" s="297">
        <v>13744.7</v>
      </c>
      <c r="G412" s="297">
        <v>13778.3</v>
      </c>
    </row>
    <row r="413" spans="1:7" ht="11.25">
      <c r="A413" s="298" t="s">
        <v>634</v>
      </c>
      <c r="B413" s="298" t="s">
        <v>484</v>
      </c>
      <c r="C413" s="298" t="s">
        <v>162</v>
      </c>
      <c r="D413" s="298"/>
      <c r="E413" s="316" t="s">
        <v>629</v>
      </c>
      <c r="F413" s="301">
        <v>13744.7</v>
      </c>
      <c r="G413" s="301">
        <v>13778.3</v>
      </c>
    </row>
    <row r="414" spans="1:7" ht="11.25">
      <c r="A414" s="355">
        <v>312</v>
      </c>
      <c r="B414" s="322" t="s">
        <v>484</v>
      </c>
      <c r="C414" s="322" t="s">
        <v>162</v>
      </c>
      <c r="D414" s="322" t="s">
        <v>100</v>
      </c>
      <c r="E414" s="332" t="s">
        <v>101</v>
      </c>
      <c r="F414" s="305">
        <v>13744.7</v>
      </c>
      <c r="G414" s="305">
        <v>13778.3</v>
      </c>
    </row>
    <row r="415" spans="1:7" ht="11.25">
      <c r="A415" s="295">
        <v>312</v>
      </c>
      <c r="B415" s="294" t="s">
        <v>484</v>
      </c>
      <c r="C415" s="294" t="s">
        <v>556</v>
      </c>
      <c r="D415" s="294"/>
      <c r="E415" s="319" t="s">
        <v>557</v>
      </c>
      <c r="F415" s="297">
        <v>1429.8</v>
      </c>
      <c r="G415" s="297">
        <v>1229.8</v>
      </c>
    </row>
    <row r="416" spans="1:7" ht="33.75">
      <c r="A416" s="299">
        <v>312</v>
      </c>
      <c r="B416" s="298" t="s">
        <v>484</v>
      </c>
      <c r="C416" s="298" t="s">
        <v>635</v>
      </c>
      <c r="D416" s="298"/>
      <c r="E416" s="316" t="s">
        <v>636</v>
      </c>
      <c r="F416" s="301">
        <v>1429.8</v>
      </c>
      <c r="G416" s="301">
        <v>1229.8</v>
      </c>
    </row>
    <row r="417" spans="1:7" ht="11.25">
      <c r="A417" s="355">
        <v>312</v>
      </c>
      <c r="B417" s="322" t="s">
        <v>484</v>
      </c>
      <c r="C417" s="322" t="s">
        <v>635</v>
      </c>
      <c r="D417" s="322" t="s">
        <v>548</v>
      </c>
      <c r="E417" s="332" t="s">
        <v>549</v>
      </c>
      <c r="F417" s="305">
        <v>1129.8</v>
      </c>
      <c r="G417" s="305">
        <v>1029.8</v>
      </c>
    </row>
    <row r="418" spans="1:7" ht="11.25">
      <c r="A418" s="355">
        <v>312</v>
      </c>
      <c r="B418" s="322" t="s">
        <v>484</v>
      </c>
      <c r="C418" s="322" t="s">
        <v>635</v>
      </c>
      <c r="D418" s="322" t="s">
        <v>100</v>
      </c>
      <c r="E418" s="323" t="s">
        <v>101</v>
      </c>
      <c r="F418" s="305">
        <v>300</v>
      </c>
      <c r="G418" s="305">
        <v>200</v>
      </c>
    </row>
    <row r="419" spans="1:7" ht="33.75" customHeight="1">
      <c r="A419" s="326" t="s">
        <v>175</v>
      </c>
      <c r="B419" s="326"/>
      <c r="C419" s="326"/>
      <c r="D419" s="326"/>
      <c r="E419" s="326"/>
      <c r="F419" s="327">
        <v>18846.35</v>
      </c>
      <c r="G419" s="327">
        <v>18496.85</v>
      </c>
    </row>
    <row r="420" spans="1:7" ht="11.25">
      <c r="A420" s="309">
        <v>314</v>
      </c>
      <c r="B420" s="317" t="s">
        <v>248</v>
      </c>
      <c r="C420" s="317"/>
      <c r="D420" s="317"/>
      <c r="E420" s="318" t="s">
        <v>467</v>
      </c>
      <c r="F420" s="288">
        <v>7297.35</v>
      </c>
      <c r="G420" s="288">
        <v>6723.45</v>
      </c>
    </row>
    <row r="421" spans="1:11" ht="31.5">
      <c r="A421" s="291">
        <v>314</v>
      </c>
      <c r="B421" s="290" t="s">
        <v>472</v>
      </c>
      <c r="C421" s="290"/>
      <c r="D421" s="290"/>
      <c r="E421" s="353" t="s">
        <v>473</v>
      </c>
      <c r="F421" s="293">
        <v>7297.35</v>
      </c>
      <c r="G421" s="293">
        <v>6723.45</v>
      </c>
      <c r="K421" s="431"/>
    </row>
    <row r="422" spans="1:11" ht="22.5">
      <c r="A422" s="295" t="s">
        <v>164</v>
      </c>
      <c r="B422" s="294" t="s">
        <v>472</v>
      </c>
      <c r="C422" s="294" t="s">
        <v>563</v>
      </c>
      <c r="D422" s="294"/>
      <c r="E422" s="319" t="s">
        <v>564</v>
      </c>
      <c r="F422" s="297">
        <v>6716.1</v>
      </c>
      <c r="G422" s="297">
        <v>6142.2</v>
      </c>
      <c r="K422" s="431"/>
    </row>
    <row r="423" spans="1:11" ht="11.25">
      <c r="A423" s="299" t="s">
        <v>164</v>
      </c>
      <c r="B423" s="298" t="s">
        <v>472</v>
      </c>
      <c r="C423" s="298" t="s">
        <v>565</v>
      </c>
      <c r="D423" s="298"/>
      <c r="E423" s="316" t="s">
        <v>566</v>
      </c>
      <c r="F423" s="301">
        <v>6716.1</v>
      </c>
      <c r="G423" s="301">
        <v>6142.2</v>
      </c>
      <c r="K423" s="431"/>
    </row>
    <row r="424" spans="1:11" ht="11.25">
      <c r="A424" s="303" t="s">
        <v>164</v>
      </c>
      <c r="B424" s="302" t="s">
        <v>472</v>
      </c>
      <c r="C424" s="302" t="s">
        <v>565</v>
      </c>
      <c r="D424" s="302" t="s">
        <v>548</v>
      </c>
      <c r="E424" s="340" t="s">
        <v>549</v>
      </c>
      <c r="F424" s="312">
        <v>6716.1</v>
      </c>
      <c r="G424" s="312">
        <v>6142.2</v>
      </c>
      <c r="K424" s="431"/>
    </row>
    <row r="425" spans="1:11" ht="11.25">
      <c r="A425" s="295" t="s">
        <v>164</v>
      </c>
      <c r="B425" s="294" t="s">
        <v>472</v>
      </c>
      <c r="C425" s="294" t="s">
        <v>607</v>
      </c>
      <c r="D425" s="294"/>
      <c r="E425" s="319" t="s">
        <v>608</v>
      </c>
      <c r="F425" s="297">
        <v>581.25</v>
      </c>
      <c r="G425" s="297">
        <v>581.25</v>
      </c>
      <c r="K425" s="431"/>
    </row>
    <row r="426" spans="1:11" ht="33.75">
      <c r="A426" s="299" t="s">
        <v>164</v>
      </c>
      <c r="B426" s="298" t="s">
        <v>472</v>
      </c>
      <c r="C426" s="298" t="s">
        <v>609</v>
      </c>
      <c r="D426" s="298"/>
      <c r="E426" s="316" t="s">
        <v>610</v>
      </c>
      <c r="F426" s="301">
        <v>581.25</v>
      </c>
      <c r="G426" s="301">
        <v>581.25</v>
      </c>
      <c r="K426" s="431"/>
    </row>
    <row r="427" spans="1:11" ht="11.25">
      <c r="A427" s="303" t="s">
        <v>164</v>
      </c>
      <c r="B427" s="302" t="s">
        <v>472</v>
      </c>
      <c r="C427" s="302" t="s">
        <v>613</v>
      </c>
      <c r="D427" s="302"/>
      <c r="E427" s="340" t="s">
        <v>614</v>
      </c>
      <c r="F427" s="312">
        <v>581.25</v>
      </c>
      <c r="G427" s="312">
        <v>581.25</v>
      </c>
      <c r="K427" s="431"/>
    </row>
    <row r="428" spans="1:7" ht="11.25">
      <c r="A428" s="303" t="s">
        <v>164</v>
      </c>
      <c r="B428" s="302" t="s">
        <v>472</v>
      </c>
      <c r="C428" s="302" t="s">
        <v>613</v>
      </c>
      <c r="D428" s="302" t="s">
        <v>548</v>
      </c>
      <c r="E428" s="340" t="s">
        <v>549</v>
      </c>
      <c r="F428" s="312">
        <v>581.25</v>
      </c>
      <c r="G428" s="312">
        <v>581.25</v>
      </c>
    </row>
    <row r="429" spans="1:7" s="421" customFormat="1" ht="11.25">
      <c r="A429" s="309">
        <v>314</v>
      </c>
      <c r="B429" s="317" t="s">
        <v>283</v>
      </c>
      <c r="C429" s="317"/>
      <c r="D429" s="317"/>
      <c r="E429" s="335" t="s">
        <v>486</v>
      </c>
      <c r="F429" s="288">
        <v>108.7</v>
      </c>
      <c r="G429" s="288">
        <v>108.7</v>
      </c>
    </row>
    <row r="430" spans="1:7" s="421" customFormat="1" ht="11.25">
      <c r="A430" s="291">
        <v>314</v>
      </c>
      <c r="B430" s="290" t="s">
        <v>495</v>
      </c>
      <c r="C430" s="290"/>
      <c r="D430" s="290"/>
      <c r="E430" s="432" t="s">
        <v>496</v>
      </c>
      <c r="F430" s="293">
        <v>108.7</v>
      </c>
      <c r="G430" s="293">
        <v>108.7</v>
      </c>
    </row>
    <row r="431" spans="1:7" s="421" customFormat="1" ht="11.25">
      <c r="A431" s="295">
        <v>314</v>
      </c>
      <c r="B431" s="295" t="s">
        <v>495</v>
      </c>
      <c r="C431" s="295" t="s">
        <v>165</v>
      </c>
      <c r="D431" s="295"/>
      <c r="E431" s="296" t="s">
        <v>166</v>
      </c>
      <c r="F431" s="297">
        <v>108.7</v>
      </c>
      <c r="G431" s="297">
        <v>108.7</v>
      </c>
    </row>
    <row r="432" spans="1:7" s="421" customFormat="1" ht="22.5">
      <c r="A432" s="299">
        <v>314</v>
      </c>
      <c r="B432" s="299" t="s">
        <v>495</v>
      </c>
      <c r="C432" s="299" t="s">
        <v>167</v>
      </c>
      <c r="D432" s="299"/>
      <c r="E432" s="300" t="s">
        <v>168</v>
      </c>
      <c r="F432" s="301">
        <v>108.7</v>
      </c>
      <c r="G432" s="301">
        <v>108.7</v>
      </c>
    </row>
    <row r="433" spans="1:7" s="421" customFormat="1" ht="11.25">
      <c r="A433" s="303">
        <v>314</v>
      </c>
      <c r="B433" s="302" t="s">
        <v>495</v>
      </c>
      <c r="C433" s="302" t="s">
        <v>167</v>
      </c>
      <c r="D433" s="302" t="s">
        <v>656</v>
      </c>
      <c r="E433" s="433" t="s">
        <v>657</v>
      </c>
      <c r="F433" s="312">
        <v>108.7</v>
      </c>
      <c r="G433" s="312">
        <v>108.7</v>
      </c>
    </row>
    <row r="434" spans="1:7" s="421" customFormat="1" ht="11.25">
      <c r="A434" s="309">
        <v>314</v>
      </c>
      <c r="B434" s="317" t="s">
        <v>253</v>
      </c>
      <c r="C434" s="317"/>
      <c r="D434" s="317"/>
      <c r="E434" s="318" t="s">
        <v>497</v>
      </c>
      <c r="F434" s="288">
        <v>11355.7</v>
      </c>
      <c r="G434" s="288">
        <v>11580.1</v>
      </c>
    </row>
    <row r="435" spans="1:7" s="421" customFormat="1" ht="11.25">
      <c r="A435" s="291">
        <v>314</v>
      </c>
      <c r="B435" s="290" t="s">
        <v>502</v>
      </c>
      <c r="C435" s="290"/>
      <c r="D435" s="290"/>
      <c r="E435" s="432" t="s">
        <v>503</v>
      </c>
      <c r="F435" s="293">
        <v>11355.7</v>
      </c>
      <c r="G435" s="293">
        <v>11580.1</v>
      </c>
    </row>
    <row r="436" spans="1:7" s="421" customFormat="1" ht="11.25">
      <c r="A436" s="295">
        <v>314</v>
      </c>
      <c r="B436" s="295" t="s">
        <v>502</v>
      </c>
      <c r="C436" s="295" t="s">
        <v>43</v>
      </c>
      <c r="D436" s="295"/>
      <c r="E436" s="296" t="s">
        <v>503</v>
      </c>
      <c r="F436" s="297">
        <v>11355.7</v>
      </c>
      <c r="G436" s="297">
        <v>11580.1</v>
      </c>
    </row>
    <row r="437" spans="1:7" s="421" customFormat="1" ht="11.25">
      <c r="A437" s="299">
        <v>314</v>
      </c>
      <c r="B437" s="299" t="s">
        <v>502</v>
      </c>
      <c r="C437" s="299" t="s">
        <v>44</v>
      </c>
      <c r="D437" s="299"/>
      <c r="E437" s="300" t="s">
        <v>45</v>
      </c>
      <c r="F437" s="301">
        <v>2051.8</v>
      </c>
      <c r="G437" s="301">
        <v>2257</v>
      </c>
    </row>
    <row r="438" spans="1:7" s="421" customFormat="1" ht="11.25">
      <c r="A438" s="303">
        <v>314</v>
      </c>
      <c r="B438" s="303" t="s">
        <v>502</v>
      </c>
      <c r="C438" s="303" t="s">
        <v>44</v>
      </c>
      <c r="D438" s="303" t="s">
        <v>548</v>
      </c>
      <c r="E438" s="304" t="s">
        <v>549</v>
      </c>
      <c r="F438" s="312">
        <v>2051.8</v>
      </c>
      <c r="G438" s="312">
        <v>2257</v>
      </c>
    </row>
    <row r="439" spans="1:7" s="421" customFormat="1" ht="11.25">
      <c r="A439" s="299">
        <v>314</v>
      </c>
      <c r="B439" s="299" t="s">
        <v>502</v>
      </c>
      <c r="C439" s="299" t="s">
        <v>169</v>
      </c>
      <c r="D439" s="299"/>
      <c r="E439" s="300" t="s">
        <v>170</v>
      </c>
      <c r="F439" s="301">
        <v>204.3</v>
      </c>
      <c r="G439" s="301">
        <v>204.3</v>
      </c>
    </row>
    <row r="440" spans="1:7" s="421" customFormat="1" ht="11.25">
      <c r="A440" s="303">
        <v>314</v>
      </c>
      <c r="B440" s="303" t="s">
        <v>502</v>
      </c>
      <c r="C440" s="303" t="s">
        <v>169</v>
      </c>
      <c r="D440" s="303" t="s">
        <v>548</v>
      </c>
      <c r="E440" s="304" t="s">
        <v>549</v>
      </c>
      <c r="F440" s="312">
        <v>204.3</v>
      </c>
      <c r="G440" s="312">
        <v>204.3</v>
      </c>
    </row>
    <row r="441" spans="1:7" s="421" customFormat="1" ht="11.25">
      <c r="A441" s="299">
        <v>314</v>
      </c>
      <c r="B441" s="299" t="s">
        <v>502</v>
      </c>
      <c r="C441" s="299" t="s">
        <v>46</v>
      </c>
      <c r="D441" s="299"/>
      <c r="E441" s="300" t="s">
        <v>47</v>
      </c>
      <c r="F441" s="301">
        <v>5</v>
      </c>
      <c r="G441" s="301">
        <v>5</v>
      </c>
    </row>
    <row r="442" spans="1:7" s="421" customFormat="1" ht="11.25">
      <c r="A442" s="303">
        <v>314</v>
      </c>
      <c r="B442" s="303" t="s">
        <v>502</v>
      </c>
      <c r="C442" s="303" t="s">
        <v>46</v>
      </c>
      <c r="D442" s="303" t="s">
        <v>548</v>
      </c>
      <c r="E442" s="304" t="s">
        <v>549</v>
      </c>
      <c r="F442" s="312">
        <v>5</v>
      </c>
      <c r="G442" s="312">
        <v>5</v>
      </c>
    </row>
    <row r="443" spans="1:7" s="421" customFormat="1" ht="22.5">
      <c r="A443" s="299">
        <v>314</v>
      </c>
      <c r="B443" s="299" t="s">
        <v>502</v>
      </c>
      <c r="C443" s="299" t="s">
        <v>48</v>
      </c>
      <c r="D443" s="299"/>
      <c r="E443" s="434" t="s">
        <v>49</v>
      </c>
      <c r="F443" s="301">
        <v>9094.6</v>
      </c>
      <c r="G443" s="301">
        <v>9113.8</v>
      </c>
    </row>
    <row r="444" spans="1:7" s="421" customFormat="1" ht="22.5">
      <c r="A444" s="303">
        <v>314</v>
      </c>
      <c r="B444" s="303" t="s">
        <v>502</v>
      </c>
      <c r="C444" s="303" t="s">
        <v>48</v>
      </c>
      <c r="D444" s="303" t="s">
        <v>630</v>
      </c>
      <c r="E444" s="304" t="s">
        <v>631</v>
      </c>
      <c r="F444" s="312">
        <v>9094.6</v>
      </c>
      <c r="G444" s="312">
        <v>9113.8</v>
      </c>
    </row>
    <row r="445" spans="1:7" ht="11.25">
      <c r="A445" s="309">
        <v>314</v>
      </c>
      <c r="B445" s="317" t="s">
        <v>516</v>
      </c>
      <c r="C445" s="286"/>
      <c r="D445" s="286"/>
      <c r="E445" s="335" t="s">
        <v>517</v>
      </c>
      <c r="F445" s="231">
        <v>84.6</v>
      </c>
      <c r="G445" s="231">
        <v>84.6</v>
      </c>
    </row>
    <row r="446" spans="1:7" ht="11.25">
      <c r="A446" s="291">
        <v>314</v>
      </c>
      <c r="B446" s="290" t="s">
        <v>520</v>
      </c>
      <c r="C446" s="291"/>
      <c r="D446" s="291"/>
      <c r="E446" s="292" t="s">
        <v>521</v>
      </c>
      <c r="F446" s="293">
        <v>30</v>
      </c>
      <c r="G446" s="293">
        <v>30</v>
      </c>
    </row>
    <row r="447" spans="1:7" s="421" customFormat="1" ht="11.25">
      <c r="A447" s="295">
        <v>314</v>
      </c>
      <c r="B447" s="295" t="s">
        <v>520</v>
      </c>
      <c r="C447" s="295" t="s">
        <v>556</v>
      </c>
      <c r="D447" s="295"/>
      <c r="E447" s="296" t="s">
        <v>557</v>
      </c>
      <c r="F447" s="297">
        <v>30</v>
      </c>
      <c r="G447" s="297">
        <v>30</v>
      </c>
    </row>
    <row r="448" spans="1:7" s="421" customFormat="1" ht="22.5">
      <c r="A448" s="299">
        <v>314</v>
      </c>
      <c r="B448" s="299" t="s">
        <v>520</v>
      </c>
      <c r="C448" s="299" t="s">
        <v>61</v>
      </c>
      <c r="D448" s="299"/>
      <c r="E448" s="300" t="s">
        <v>62</v>
      </c>
      <c r="F448" s="301">
        <v>30</v>
      </c>
      <c r="G448" s="301">
        <v>30</v>
      </c>
    </row>
    <row r="449" spans="1:7" s="421" customFormat="1" ht="11.25">
      <c r="A449" s="303">
        <v>314</v>
      </c>
      <c r="B449" s="303" t="s">
        <v>520</v>
      </c>
      <c r="C449" s="303" t="s">
        <v>61</v>
      </c>
      <c r="D449" s="303" t="s">
        <v>554</v>
      </c>
      <c r="E449" s="304" t="s">
        <v>555</v>
      </c>
      <c r="F449" s="312">
        <v>30</v>
      </c>
      <c r="G449" s="312">
        <v>30</v>
      </c>
    </row>
    <row r="450" spans="1:7" s="421" customFormat="1" ht="11.25">
      <c r="A450" s="291">
        <v>314</v>
      </c>
      <c r="B450" s="290" t="s">
        <v>524</v>
      </c>
      <c r="C450" s="291"/>
      <c r="D450" s="291"/>
      <c r="E450" s="292" t="s">
        <v>525</v>
      </c>
      <c r="F450" s="293">
        <v>54.6</v>
      </c>
      <c r="G450" s="293">
        <v>54.6</v>
      </c>
    </row>
    <row r="451" spans="1:7" s="421" customFormat="1" ht="11.25">
      <c r="A451" s="294">
        <v>314</v>
      </c>
      <c r="B451" s="294" t="s">
        <v>524</v>
      </c>
      <c r="C451" s="294" t="s">
        <v>556</v>
      </c>
      <c r="D451" s="294"/>
      <c r="E451" s="315" t="s">
        <v>557</v>
      </c>
      <c r="F451" s="297">
        <v>54.6</v>
      </c>
      <c r="G451" s="297">
        <v>54.6</v>
      </c>
    </row>
    <row r="452" spans="1:7" s="421" customFormat="1" ht="22.5">
      <c r="A452" s="298">
        <v>314</v>
      </c>
      <c r="B452" s="298" t="s">
        <v>524</v>
      </c>
      <c r="C452" s="298" t="s">
        <v>61</v>
      </c>
      <c r="D452" s="298"/>
      <c r="E452" s="316" t="s">
        <v>62</v>
      </c>
      <c r="F452" s="301">
        <v>54.6</v>
      </c>
      <c r="G452" s="301">
        <v>54.6</v>
      </c>
    </row>
    <row r="453" spans="1:7" s="421" customFormat="1" ht="11.25">
      <c r="A453" s="302" t="s">
        <v>164</v>
      </c>
      <c r="B453" s="302" t="s">
        <v>524</v>
      </c>
      <c r="C453" s="302" t="s">
        <v>61</v>
      </c>
      <c r="D453" s="302" t="s">
        <v>656</v>
      </c>
      <c r="E453" s="325" t="s">
        <v>657</v>
      </c>
      <c r="F453" s="312">
        <v>54.6</v>
      </c>
      <c r="G453" s="312">
        <v>54.6</v>
      </c>
    </row>
    <row r="454" spans="1:7" s="446" customFormat="1" ht="10.5">
      <c r="A454" s="443"/>
      <c r="B454" s="443"/>
      <c r="C454" s="443"/>
      <c r="D454" s="443"/>
      <c r="E454" s="444" t="s">
        <v>537</v>
      </c>
      <c r="F454" s="445">
        <v>36954.9</v>
      </c>
      <c r="G454" s="445">
        <v>82313</v>
      </c>
    </row>
    <row r="455" spans="1:7" s="232" customFormat="1" ht="12.75">
      <c r="A455" s="435" t="s">
        <v>535</v>
      </c>
      <c r="B455" s="435"/>
      <c r="C455" s="435"/>
      <c r="D455" s="435"/>
      <c r="E455" s="435"/>
      <c r="F455" s="436">
        <v>1478196.4</v>
      </c>
      <c r="G455" s="436">
        <v>1646260.1</v>
      </c>
    </row>
    <row r="456" spans="2:7" ht="11.25">
      <c r="B456" s="247"/>
      <c r="C456" s="247"/>
      <c r="D456" s="247"/>
      <c r="E456" s="248"/>
      <c r="F456" s="249"/>
      <c r="G456" s="249"/>
    </row>
    <row r="457" spans="2:7" ht="11.25">
      <c r="B457" s="247"/>
      <c r="C457" s="247"/>
      <c r="D457" s="247"/>
      <c r="E457" s="248"/>
      <c r="F457" s="249"/>
      <c r="G457" s="249"/>
    </row>
    <row r="458" ht="11.25">
      <c r="E458" s="437"/>
    </row>
  </sheetData>
  <sheetProtection/>
  <mergeCells count="23">
    <mergeCell ref="A236:E236"/>
    <mergeCell ref="D8:D11"/>
    <mergeCell ref="A8:A11"/>
    <mergeCell ref="A379:E379"/>
    <mergeCell ref="A334:E334"/>
    <mergeCell ref="A258:E258"/>
    <mergeCell ref="A398:E398"/>
    <mergeCell ref="A6:G6"/>
    <mergeCell ref="F8:F11"/>
    <mergeCell ref="G8:G11"/>
    <mergeCell ref="A86:E86"/>
    <mergeCell ref="A85:E85"/>
    <mergeCell ref="E8:E11"/>
    <mergeCell ref="A419:E419"/>
    <mergeCell ref="A455:E455"/>
    <mergeCell ref="C8:C11"/>
    <mergeCell ref="B8:B11"/>
    <mergeCell ref="A38:E38"/>
    <mergeCell ref="A12:E12"/>
    <mergeCell ref="A28:E28"/>
    <mergeCell ref="A56:E56"/>
    <mergeCell ref="A143:E143"/>
    <mergeCell ref="A409:E409"/>
  </mergeCells>
  <printOptions/>
  <pageMargins left="0.3937007874015748" right="0.1968503937007874" top="0.17" bottom="0.15748031496062992" header="0.17" footer="0.15748031496062992"/>
  <pageSetup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F63"/>
  <sheetViews>
    <sheetView zoomScaleSheetLayoutView="115" workbookViewId="0" topLeftCell="A1">
      <pane ySplit="11" topLeftCell="BM12" activePane="bottomLeft" state="frozen"/>
      <selection pane="topLeft" activeCell="A1" sqref="A1"/>
      <selection pane="bottomLeft" activeCell="I13" sqref="I13"/>
    </sheetView>
  </sheetViews>
  <sheetFormatPr defaultColWidth="9.00390625" defaultRowHeight="12.75"/>
  <cols>
    <col min="1" max="1" width="66.375" style="447" customWidth="1"/>
    <col min="2" max="2" width="13.125" style="447" customWidth="1"/>
    <col min="3" max="3" width="13.625" style="447" customWidth="1"/>
    <col min="4" max="4" width="14.25390625" style="448" customWidth="1"/>
    <col min="5" max="5" width="14.625" style="447" customWidth="1"/>
    <col min="6" max="6" width="10.375" style="447" bestFit="1" customWidth="1"/>
    <col min="7" max="16384" width="8.00390625" style="447" customWidth="1"/>
  </cols>
  <sheetData>
    <row r="1" ht="12.75"/>
    <row r="2" ht="12.75"/>
    <row r="3" ht="12.75"/>
    <row r="4" ht="21.75" customHeight="1"/>
    <row r="5" ht="21" customHeight="1"/>
    <row r="6" spans="1:5" ht="17.25" customHeight="1">
      <c r="A6" s="449" t="s">
        <v>176</v>
      </c>
      <c r="B6" s="449"/>
      <c r="C6" s="449"/>
      <c r="D6" s="449"/>
      <c r="E6" s="449"/>
    </row>
    <row r="7" spans="1:4" ht="12.75" customHeight="1">
      <c r="A7" s="450"/>
      <c r="B7" s="450"/>
      <c r="C7" s="450"/>
      <c r="D7" s="450"/>
    </row>
    <row r="8" spans="1:5" ht="12" customHeight="1">
      <c r="A8" s="451"/>
      <c r="E8" s="452" t="s">
        <v>177</v>
      </c>
    </row>
    <row r="9" spans="1:5" ht="16.5" customHeight="1">
      <c r="A9" s="453" t="s">
        <v>178</v>
      </c>
      <c r="B9" s="453" t="s">
        <v>179</v>
      </c>
      <c r="C9" s="453" t="s">
        <v>180</v>
      </c>
      <c r="D9" s="453"/>
      <c r="E9" s="453"/>
    </row>
    <row r="10" spans="1:5" s="456" customFormat="1" ht="24" customHeight="1">
      <c r="A10" s="454"/>
      <c r="B10" s="454"/>
      <c r="C10" s="455" t="s">
        <v>181</v>
      </c>
      <c r="D10" s="455" t="s">
        <v>182</v>
      </c>
      <c r="E10" s="455" t="s">
        <v>183</v>
      </c>
    </row>
    <row r="11" spans="1:5" s="458" customFormat="1" ht="14.25" customHeight="1">
      <c r="A11" s="457">
        <v>1</v>
      </c>
      <c r="B11" s="457">
        <v>2</v>
      </c>
      <c r="C11" s="457">
        <v>3</v>
      </c>
      <c r="D11" s="457">
        <v>4</v>
      </c>
      <c r="E11" s="457">
        <v>5</v>
      </c>
    </row>
    <row r="12" spans="1:5" s="462" customFormat="1" ht="34.5" customHeight="1">
      <c r="A12" s="459" t="s">
        <v>184</v>
      </c>
      <c r="B12" s="460">
        <v>7514.3</v>
      </c>
      <c r="C12" s="460">
        <v>7214.3</v>
      </c>
      <c r="D12" s="460">
        <v>300</v>
      </c>
      <c r="E12" s="461"/>
    </row>
    <row r="13" spans="1:5" s="462" customFormat="1" ht="56.25" customHeight="1">
      <c r="A13" s="463" t="s">
        <v>185</v>
      </c>
      <c r="B13" s="460">
        <v>9960</v>
      </c>
      <c r="C13" s="464">
        <v>9960</v>
      </c>
      <c r="D13" s="464">
        <v>0</v>
      </c>
      <c r="E13" s="464">
        <v>0</v>
      </c>
    </row>
    <row r="14" spans="1:5" s="462" customFormat="1" ht="38.25">
      <c r="A14" s="465" t="s">
        <v>186</v>
      </c>
      <c r="B14" s="466">
        <v>834.2</v>
      </c>
      <c r="C14" s="467">
        <v>834.2</v>
      </c>
      <c r="D14" s="460"/>
      <c r="E14" s="461"/>
    </row>
    <row r="15" spans="1:5" s="462" customFormat="1" ht="38.25">
      <c r="A15" s="465" t="s">
        <v>187</v>
      </c>
      <c r="B15" s="466">
        <v>1251.9</v>
      </c>
      <c r="C15" s="467">
        <v>1251.9</v>
      </c>
      <c r="D15" s="460"/>
      <c r="E15" s="461"/>
    </row>
    <row r="16" spans="1:5" s="462" customFormat="1" ht="38.25">
      <c r="A16" s="465" t="s">
        <v>188</v>
      </c>
      <c r="B16" s="466">
        <v>470</v>
      </c>
      <c r="C16" s="467">
        <v>470</v>
      </c>
      <c r="D16" s="460"/>
      <c r="E16" s="461"/>
    </row>
    <row r="17" spans="1:5" s="462" customFormat="1" ht="38.25">
      <c r="A17" s="465" t="s">
        <v>189</v>
      </c>
      <c r="B17" s="466">
        <v>1132.5</v>
      </c>
      <c r="C17" s="467">
        <v>1132.5</v>
      </c>
      <c r="D17" s="460"/>
      <c r="E17" s="461"/>
    </row>
    <row r="18" spans="1:5" s="462" customFormat="1" ht="38.25">
      <c r="A18" s="465" t="s">
        <v>190</v>
      </c>
      <c r="B18" s="466">
        <v>1351.7</v>
      </c>
      <c r="C18" s="467">
        <v>1351.7</v>
      </c>
      <c r="D18" s="460"/>
      <c r="E18" s="461"/>
    </row>
    <row r="19" spans="1:5" s="462" customFormat="1" ht="38.25">
      <c r="A19" s="465" t="s">
        <v>191</v>
      </c>
      <c r="B19" s="466">
        <v>695.4</v>
      </c>
      <c r="C19" s="467">
        <v>695.4</v>
      </c>
      <c r="D19" s="460"/>
      <c r="E19" s="461"/>
    </row>
    <row r="20" spans="1:5" s="462" customFormat="1" ht="38.25">
      <c r="A20" s="465" t="s">
        <v>192</v>
      </c>
      <c r="B20" s="466">
        <v>907.1</v>
      </c>
      <c r="C20" s="467">
        <v>907.1</v>
      </c>
      <c r="D20" s="460"/>
      <c r="E20" s="461"/>
    </row>
    <row r="21" spans="1:5" s="462" customFormat="1" ht="38.25">
      <c r="A21" s="465" t="s">
        <v>193</v>
      </c>
      <c r="B21" s="466">
        <v>2133.2</v>
      </c>
      <c r="C21" s="467">
        <v>2133.2</v>
      </c>
      <c r="D21" s="460"/>
      <c r="E21" s="461"/>
    </row>
    <row r="22" spans="1:5" s="462" customFormat="1" ht="38.25">
      <c r="A22" s="465" t="s">
        <v>194</v>
      </c>
      <c r="B22" s="466">
        <v>1184</v>
      </c>
      <c r="C22" s="467">
        <v>1184</v>
      </c>
      <c r="D22" s="460"/>
      <c r="E22" s="461"/>
    </row>
    <row r="23" spans="1:5" s="462" customFormat="1" ht="48" customHeight="1">
      <c r="A23" s="468" t="s">
        <v>633</v>
      </c>
      <c r="B23" s="460">
        <v>1062.5</v>
      </c>
      <c r="C23" s="464">
        <v>1062.5</v>
      </c>
      <c r="D23" s="460"/>
      <c r="E23" s="461"/>
    </row>
    <row r="24" spans="1:5" s="462" customFormat="1" ht="52.5" customHeight="1">
      <c r="A24" s="468" t="s">
        <v>195</v>
      </c>
      <c r="B24" s="460">
        <v>10540.7</v>
      </c>
      <c r="C24" s="464">
        <v>10540.7</v>
      </c>
      <c r="D24" s="460"/>
      <c r="E24" s="461"/>
    </row>
    <row r="25" spans="1:5" s="462" customFormat="1" ht="42" customHeight="1">
      <c r="A25" s="459" t="s">
        <v>80</v>
      </c>
      <c r="B25" s="460">
        <v>776290.5</v>
      </c>
      <c r="C25" s="460">
        <v>384904.3</v>
      </c>
      <c r="D25" s="460">
        <v>375983.2</v>
      </c>
      <c r="E25" s="469">
        <v>15403</v>
      </c>
    </row>
    <row r="26" spans="1:5" s="462" customFormat="1" ht="51" customHeight="1">
      <c r="A26" s="459" t="s">
        <v>196</v>
      </c>
      <c r="B26" s="460">
        <v>4547.3</v>
      </c>
      <c r="C26" s="460">
        <v>4547.3</v>
      </c>
      <c r="D26" s="460"/>
      <c r="E26" s="461"/>
    </row>
    <row r="27" spans="1:5" s="462" customFormat="1" ht="25.5" customHeight="1">
      <c r="A27" s="470" t="s">
        <v>197</v>
      </c>
      <c r="B27" s="460">
        <v>158802.3</v>
      </c>
      <c r="C27" s="460">
        <v>118648.9</v>
      </c>
      <c r="D27" s="460">
        <v>40153.4</v>
      </c>
      <c r="E27" s="461"/>
    </row>
    <row r="28" spans="1:5" s="462" customFormat="1" ht="36.75" customHeight="1">
      <c r="A28" s="471" t="s">
        <v>198</v>
      </c>
      <c r="B28" s="460">
        <v>310</v>
      </c>
      <c r="C28" s="464">
        <v>310</v>
      </c>
      <c r="D28" s="460"/>
      <c r="E28" s="461"/>
    </row>
    <row r="29" spans="1:5" s="462" customFormat="1" ht="35.25" customHeight="1">
      <c r="A29" s="472" t="s">
        <v>158</v>
      </c>
      <c r="B29" s="460">
        <v>10468</v>
      </c>
      <c r="C29" s="464">
        <v>10468</v>
      </c>
      <c r="D29" s="460"/>
      <c r="E29" s="461"/>
    </row>
    <row r="30" spans="1:5" s="462" customFormat="1" ht="51" customHeight="1">
      <c r="A30" s="472" t="s">
        <v>199</v>
      </c>
      <c r="B30" s="460">
        <v>2502</v>
      </c>
      <c r="C30" s="464">
        <v>2154</v>
      </c>
      <c r="D30" s="460">
        <v>348</v>
      </c>
      <c r="E30" s="461"/>
    </row>
    <row r="31" spans="1:5" s="462" customFormat="1" ht="45" customHeight="1">
      <c r="A31" s="472" t="s">
        <v>640</v>
      </c>
      <c r="B31" s="460">
        <v>13915.1</v>
      </c>
      <c r="C31" s="464">
        <v>11515.1</v>
      </c>
      <c r="D31" s="460">
        <v>2400</v>
      </c>
      <c r="E31" s="461"/>
    </row>
    <row r="32" spans="1:5" s="462" customFormat="1" ht="42.75" customHeight="1">
      <c r="A32" s="473" t="s">
        <v>200</v>
      </c>
      <c r="B32" s="460">
        <v>14400</v>
      </c>
      <c r="C32" s="474">
        <v>2400</v>
      </c>
      <c r="D32" s="474">
        <v>12000</v>
      </c>
      <c r="E32" s="461"/>
    </row>
    <row r="33" spans="1:5" s="462" customFormat="1" ht="25.5" customHeight="1">
      <c r="A33" s="475" t="s">
        <v>201</v>
      </c>
      <c r="B33" s="466">
        <v>4230</v>
      </c>
      <c r="C33" s="466">
        <v>500</v>
      </c>
      <c r="D33" s="466">
        <v>3730</v>
      </c>
      <c r="E33" s="476"/>
    </row>
    <row r="34" spans="1:5" s="462" customFormat="1" ht="33" customHeight="1">
      <c r="A34" s="475" t="s">
        <v>202</v>
      </c>
      <c r="B34" s="466">
        <v>500</v>
      </c>
      <c r="C34" s="466">
        <v>500</v>
      </c>
      <c r="D34" s="466"/>
      <c r="E34" s="476"/>
    </row>
    <row r="35" spans="1:5" s="462" customFormat="1" ht="34.5" customHeight="1">
      <c r="A35" s="475" t="s">
        <v>203</v>
      </c>
      <c r="B35" s="466">
        <v>4570</v>
      </c>
      <c r="C35" s="466">
        <v>400</v>
      </c>
      <c r="D35" s="466">
        <v>4170</v>
      </c>
      <c r="E35" s="476"/>
    </row>
    <row r="36" spans="1:5" s="462" customFormat="1" ht="25.5" customHeight="1">
      <c r="A36" s="475" t="s">
        <v>204</v>
      </c>
      <c r="B36" s="466">
        <v>200</v>
      </c>
      <c r="C36" s="466">
        <v>200</v>
      </c>
      <c r="D36" s="466"/>
      <c r="E36" s="476"/>
    </row>
    <row r="37" spans="1:5" s="462" customFormat="1" ht="25.5" customHeight="1">
      <c r="A37" s="475" t="s">
        <v>205</v>
      </c>
      <c r="B37" s="466">
        <v>1500</v>
      </c>
      <c r="C37" s="466"/>
      <c r="D37" s="466">
        <v>1500</v>
      </c>
      <c r="E37" s="476"/>
    </row>
    <row r="38" spans="1:5" s="462" customFormat="1" ht="25.5" customHeight="1">
      <c r="A38" s="475" t="s">
        <v>206</v>
      </c>
      <c r="B38" s="466">
        <v>1300</v>
      </c>
      <c r="C38" s="466">
        <v>300</v>
      </c>
      <c r="D38" s="466">
        <v>1000</v>
      </c>
      <c r="E38" s="476"/>
    </row>
    <row r="39" spans="1:5" s="462" customFormat="1" ht="25.5" customHeight="1">
      <c r="A39" s="475" t="s">
        <v>207</v>
      </c>
      <c r="B39" s="466">
        <v>200</v>
      </c>
      <c r="C39" s="466">
        <v>200</v>
      </c>
      <c r="D39" s="466"/>
      <c r="E39" s="476"/>
    </row>
    <row r="40" spans="1:5" s="462" customFormat="1" ht="25.5" customHeight="1">
      <c r="A40" s="475" t="s">
        <v>208</v>
      </c>
      <c r="B40" s="466">
        <v>1900</v>
      </c>
      <c r="C40" s="466">
        <v>300</v>
      </c>
      <c r="D40" s="466">
        <v>1600</v>
      </c>
      <c r="E40" s="476"/>
    </row>
    <row r="41" spans="1:5" s="462" customFormat="1" ht="52.5" customHeight="1">
      <c r="A41" s="477" t="s">
        <v>559</v>
      </c>
      <c r="B41" s="478">
        <v>1775.2</v>
      </c>
      <c r="C41" s="478">
        <v>1775.2</v>
      </c>
      <c r="D41" s="460"/>
      <c r="E41" s="461"/>
    </row>
    <row r="42" spans="1:5" s="462" customFormat="1" ht="46.5" customHeight="1">
      <c r="A42" s="459" t="s">
        <v>209</v>
      </c>
      <c r="B42" s="478">
        <v>79003.2</v>
      </c>
      <c r="C42" s="460">
        <v>32329.5</v>
      </c>
      <c r="D42" s="460">
        <v>46673.7</v>
      </c>
      <c r="E42" s="461"/>
    </row>
    <row r="43" spans="1:5" s="462" customFormat="1" ht="46.5" customHeight="1">
      <c r="A43" s="459" t="s">
        <v>210</v>
      </c>
      <c r="B43" s="478">
        <v>460.1</v>
      </c>
      <c r="C43" s="460">
        <v>460.1</v>
      </c>
      <c r="D43" s="460"/>
      <c r="E43" s="461"/>
    </row>
    <row r="44" spans="1:5" s="479" customFormat="1" ht="52.5" customHeight="1">
      <c r="A44" s="459" t="s">
        <v>211</v>
      </c>
      <c r="B44" s="478">
        <v>59556.5</v>
      </c>
      <c r="C44" s="460">
        <v>17144</v>
      </c>
      <c r="D44" s="460">
        <v>42412.5</v>
      </c>
      <c r="E44" s="460">
        <v>0</v>
      </c>
    </row>
    <row r="45" spans="1:5" s="483" customFormat="1" ht="25.5" customHeight="1">
      <c r="A45" s="480" t="s">
        <v>212</v>
      </c>
      <c r="B45" s="466">
        <v>21221.4</v>
      </c>
      <c r="C45" s="466">
        <v>3351</v>
      </c>
      <c r="D45" s="481">
        <v>17870.4</v>
      </c>
      <c r="E45" s="482"/>
    </row>
    <row r="46" spans="1:5" s="483" customFormat="1" ht="33.75" customHeight="1">
      <c r="A46" s="484" t="s">
        <v>213</v>
      </c>
      <c r="B46" s="466">
        <v>1300</v>
      </c>
      <c r="C46" s="467">
        <v>1300</v>
      </c>
      <c r="D46" s="485"/>
      <c r="E46" s="486"/>
    </row>
    <row r="47" spans="1:5" s="479" customFormat="1" ht="25.5" customHeight="1">
      <c r="A47" s="487" t="s">
        <v>214</v>
      </c>
      <c r="B47" s="466">
        <v>950</v>
      </c>
      <c r="C47" s="467">
        <v>950</v>
      </c>
      <c r="D47" s="467"/>
      <c r="E47" s="467"/>
    </row>
    <row r="48" spans="1:5" s="483" customFormat="1" ht="25.5" customHeight="1">
      <c r="A48" s="475" t="s">
        <v>215</v>
      </c>
      <c r="B48" s="466">
        <v>6371</v>
      </c>
      <c r="C48" s="467">
        <v>6371</v>
      </c>
      <c r="D48" s="485"/>
      <c r="E48" s="486"/>
    </row>
    <row r="49" spans="1:5" s="483" customFormat="1" ht="25.5" customHeight="1">
      <c r="A49" s="484" t="s">
        <v>216</v>
      </c>
      <c r="B49" s="466">
        <v>600</v>
      </c>
      <c r="C49" s="467">
        <v>600</v>
      </c>
      <c r="D49" s="485"/>
      <c r="E49" s="486"/>
    </row>
    <row r="50" spans="1:5" s="483" customFormat="1" ht="25.5" customHeight="1">
      <c r="A50" s="484" t="s">
        <v>217</v>
      </c>
      <c r="B50" s="466">
        <v>411</v>
      </c>
      <c r="C50" s="467">
        <v>280</v>
      </c>
      <c r="D50" s="485">
        <v>131</v>
      </c>
      <c r="E50" s="486"/>
    </row>
    <row r="51" spans="1:5" s="479" customFormat="1" ht="25.5" customHeight="1">
      <c r="A51" s="488" t="s">
        <v>218</v>
      </c>
      <c r="B51" s="489">
        <v>18500</v>
      </c>
      <c r="C51" s="466">
        <v>2700</v>
      </c>
      <c r="D51" s="466">
        <v>15800</v>
      </c>
      <c r="E51" s="466"/>
    </row>
    <row r="52" spans="1:5" s="479" customFormat="1" ht="25.5" customHeight="1">
      <c r="A52" s="487" t="s">
        <v>219</v>
      </c>
      <c r="B52" s="490">
        <v>9473.1</v>
      </c>
      <c r="C52" s="467">
        <v>862</v>
      </c>
      <c r="D52" s="467">
        <v>8611.1</v>
      </c>
      <c r="E52" s="467"/>
    </row>
    <row r="53" spans="1:5" s="479" customFormat="1" ht="25.5" customHeight="1">
      <c r="A53" s="487" t="s">
        <v>220</v>
      </c>
      <c r="B53" s="490">
        <v>730</v>
      </c>
      <c r="C53" s="467">
        <v>730</v>
      </c>
      <c r="D53" s="467"/>
      <c r="E53" s="467"/>
    </row>
    <row r="54" spans="1:5" s="462" customFormat="1" ht="45" customHeight="1">
      <c r="A54" s="491" t="s">
        <v>1</v>
      </c>
      <c r="B54" s="492">
        <v>1022.7</v>
      </c>
      <c r="C54" s="464">
        <v>950</v>
      </c>
      <c r="D54" s="464">
        <v>72.7</v>
      </c>
      <c r="E54" s="493"/>
    </row>
    <row r="55" spans="1:5" s="462" customFormat="1" ht="44.25" customHeight="1">
      <c r="A55" s="491" t="s">
        <v>655</v>
      </c>
      <c r="B55" s="460">
        <v>2700.3</v>
      </c>
      <c r="C55" s="464">
        <v>2539.1</v>
      </c>
      <c r="D55" s="464">
        <v>161.2</v>
      </c>
      <c r="E55" s="493"/>
    </row>
    <row r="56" spans="1:5" s="479" customFormat="1" ht="48" customHeight="1">
      <c r="A56" s="494" t="s">
        <v>591</v>
      </c>
      <c r="B56" s="464">
        <v>33516.2</v>
      </c>
      <c r="C56" s="464">
        <v>26192.1</v>
      </c>
      <c r="D56" s="464">
        <v>7324.1</v>
      </c>
      <c r="E56" s="464"/>
    </row>
    <row r="57" spans="1:5" s="479" customFormat="1" ht="57" customHeight="1">
      <c r="A57" s="494" t="s">
        <v>153</v>
      </c>
      <c r="B57" s="492">
        <v>2581.1</v>
      </c>
      <c r="C57" s="492">
        <v>1426.9</v>
      </c>
      <c r="D57" s="464">
        <v>426.9</v>
      </c>
      <c r="E57" s="492">
        <v>727.3</v>
      </c>
    </row>
    <row r="58" spans="1:5" s="479" customFormat="1" ht="49.5" customHeight="1">
      <c r="A58" s="494" t="s">
        <v>673</v>
      </c>
      <c r="B58" s="464">
        <v>200</v>
      </c>
      <c r="C58" s="464">
        <v>200</v>
      </c>
      <c r="D58" s="464"/>
      <c r="E58" s="460"/>
    </row>
    <row r="59" spans="1:6" ht="50.25" customHeight="1">
      <c r="A59" s="494" t="s">
        <v>576</v>
      </c>
      <c r="B59" s="464">
        <v>5163.3</v>
      </c>
      <c r="C59" s="464">
        <v>5163.3</v>
      </c>
      <c r="D59" s="495"/>
      <c r="E59" s="496"/>
      <c r="F59" s="479"/>
    </row>
    <row r="60" spans="1:5" s="479" customFormat="1" ht="51" customHeight="1">
      <c r="A60" s="491" t="s">
        <v>588</v>
      </c>
      <c r="B60" s="464">
        <v>2355</v>
      </c>
      <c r="C60" s="464">
        <v>2355</v>
      </c>
      <c r="D60" s="464"/>
      <c r="E60" s="464"/>
    </row>
    <row r="61" spans="1:5" s="479" customFormat="1" ht="33" customHeight="1">
      <c r="A61" s="491" t="s">
        <v>221</v>
      </c>
      <c r="B61" s="464">
        <v>19595.7</v>
      </c>
      <c r="C61" s="464">
        <v>5897.8</v>
      </c>
      <c r="D61" s="464">
        <v>8741.5</v>
      </c>
      <c r="E61" s="464">
        <v>4956.4</v>
      </c>
    </row>
    <row r="62" spans="1:5" s="479" customFormat="1" ht="51" customHeight="1">
      <c r="A62" s="491" t="s">
        <v>222</v>
      </c>
      <c r="B62" s="464">
        <v>16840.4</v>
      </c>
      <c r="C62" s="464">
        <v>1760</v>
      </c>
      <c r="D62" s="464">
        <v>1857.9</v>
      </c>
      <c r="E62" s="464">
        <v>13222.5</v>
      </c>
    </row>
    <row r="63" spans="1:5" s="499" customFormat="1" ht="23.25" customHeight="1">
      <c r="A63" s="497" t="s">
        <v>223</v>
      </c>
      <c r="B63" s="498">
        <v>1235082.4</v>
      </c>
      <c r="C63" s="498">
        <v>661918.1</v>
      </c>
      <c r="D63" s="498">
        <v>538855.1</v>
      </c>
      <c r="E63" s="498">
        <v>34309.2</v>
      </c>
    </row>
  </sheetData>
  <mergeCells count="5">
    <mergeCell ref="A6:E6"/>
    <mergeCell ref="A7:D7"/>
    <mergeCell ref="C9:E9"/>
    <mergeCell ref="A9:A10"/>
    <mergeCell ref="B9:B10"/>
  </mergeCells>
  <printOptions/>
  <pageMargins left="0.984251968503937" right="0.2362204724409449" top="0.4330708661417323" bottom="0.4330708661417323" header="0.4330708661417323" footer="0.15748031496062992"/>
  <pageSetup horizontalDpi="600" verticalDpi="600" orientation="portrait" paperSize="9" scale="64" r:id="rId4"/>
  <rowBreaks count="2" manualBreakCount="2">
    <brk id="37" max="5" man="1"/>
    <brk id="9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Милохина В.В.</dc:creator>
  <cp:keywords/>
  <dc:description/>
  <cp:lastModifiedBy>Пользователь</cp:lastModifiedBy>
  <cp:lastPrinted>2013-04-24T05:46:29Z</cp:lastPrinted>
  <dcterms:created xsi:type="dcterms:W3CDTF">2007-10-29T08:11:17Z</dcterms:created>
  <dcterms:modified xsi:type="dcterms:W3CDTF">2013-04-30T11:01:00Z</dcterms:modified>
  <cp:category/>
  <cp:version/>
  <cp:contentType/>
  <cp:contentStatus/>
</cp:coreProperties>
</file>