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019" sheetId="1" r:id="rId1"/>
  </sheets>
  <definedNames>
    <definedName name="_xlnm.Print_Titles" localSheetId="0">'Приложение 2019'!$10:$10</definedName>
    <definedName name="_xlnm.Print_Area" localSheetId="0">'Приложение 2019'!$A$1:$I$243</definedName>
  </definedNames>
  <calcPr fullCalcOnLoad="1"/>
</workbook>
</file>

<file path=xl/sharedStrings.xml><?xml version="1.0" encoding="utf-8"?>
<sst xmlns="http://schemas.openxmlformats.org/spreadsheetml/2006/main" count="1491" uniqueCount="282">
  <si>
    <t>18</t>
  </si>
  <si>
    <t>04010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</si>
  <si>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</si>
  <si>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02030</t>
  </si>
  <si>
    <t>02040</t>
  </si>
  <si>
    <t>01020</t>
  </si>
  <si>
    <t>0000</t>
  </si>
  <si>
    <t>04</t>
  </si>
  <si>
    <t>02</t>
  </si>
  <si>
    <t>2</t>
  </si>
  <si>
    <t>00</t>
  </si>
  <si>
    <t>02000</t>
  </si>
  <si>
    <t>01000</t>
  </si>
  <si>
    <t>000</t>
  </si>
  <si>
    <t>00000</t>
  </si>
  <si>
    <t>180</t>
  </si>
  <si>
    <t>17</t>
  </si>
  <si>
    <t>1</t>
  </si>
  <si>
    <t>ПРОЧИЕ НЕНАЛОГОВЫЕ ДОХОДЫ</t>
  </si>
  <si>
    <t>140</t>
  </si>
  <si>
    <t>19</t>
  </si>
  <si>
    <t>01</t>
  </si>
  <si>
    <t>16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</si>
  <si>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</si>
  <si>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</si>
  <si>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06000</t>
  </si>
  <si>
    <t>ШТРАФЫ, САНКЦИИ, ВОЗМЕЩЕНИЕ УЩЕРБА</t>
  </si>
  <si>
    <t>410</t>
  </si>
  <si>
    <t>14</t>
  </si>
  <si>
    <t>ДОХОДЫ ОТ ПРОДАЖИ МАТЕРИАЛЬНЫХ И НЕМАТЕРИАЛЬНЫХ АКТИВОВ</t>
  </si>
  <si>
    <t>120</t>
  </si>
  <si>
    <t>12</t>
  </si>
  <si>
    <t>Плата за негативное воздействие на окружающую среду</t>
  </si>
  <si>
    <t>ПЛАТЕЖИ ПРИ ПОЛЬЗОВАНИИ ПРИРОДНЫМИ РЕСУРСАМИ</t>
  </si>
  <si>
    <t>11</t>
  </si>
  <si>
    <t>ДОХОДЫ ОТ ИСПОЛЬЗОВАНИЯ ИМУЩЕСТВА, НАХОДЯЩЕГОСЯ В ГОСУДАРСТВЕННОЙ И МУНИЦИПАЛЬНОЙ СОБСТВЕННОСТИ</t>
  </si>
  <si>
    <t>09</t>
  </si>
  <si>
    <t>ЗАДОЛЖЕННОСТЬ И ПЕРЕРАСЧЕТЫ ПО ОТМЕНЕННЫМ НАЛОГАМ, СБОРАМ И ИНЫМ ОБЯЗАТЕЛЬНЫМ ПЛАТЕЖАМ</t>
  </si>
  <si>
    <t>110</t>
  </si>
  <si>
    <t>08</t>
  </si>
  <si>
    <t>ГОСУДАРСТВЕННАЯ ПОШЛИНА</t>
  </si>
  <si>
    <t>06</t>
  </si>
  <si>
    <t>НАЛОГИ НА ИМУЩЕСТВО</t>
  </si>
  <si>
    <t>05</t>
  </si>
  <si>
    <t>Единый налог на вмененный доход для отдельных видов деятельности</t>
  </si>
  <si>
    <t>НАЛОГИ НА СОВОКУПНЫЙ ДОХОД</t>
  </si>
  <si>
    <t>Налог на доходы физических лиц</t>
  </si>
  <si>
    <t>НАЛОГИ НА ПРИБЫЛЬ, ДОХОДЫ</t>
  </si>
  <si>
    <t>13</t>
  </si>
  <si>
    <t>по доходам бюджета муниципального образования "Котлас"</t>
  </si>
  <si>
    <t>по кодам классификации доходов бюджетов</t>
  </si>
  <si>
    <t>182</t>
  </si>
  <si>
    <t>Федеральная налоговая служба</t>
  </si>
  <si>
    <t>162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</si>
  <si>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</si>
  <si>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03010</t>
  </si>
  <si>
    <t>07150</t>
  </si>
  <si>
    <t>188</t>
  </si>
  <si>
    <t>090</t>
  </si>
  <si>
    <t>01040</t>
  </si>
  <si>
    <t>141</t>
  </si>
  <si>
    <t>322</t>
  </si>
  <si>
    <t>Федеральная служба судебных приставов</t>
  </si>
  <si>
    <t>21040</t>
  </si>
  <si>
    <t>076</t>
  </si>
  <si>
    <t>106</t>
  </si>
  <si>
    <t>90040</t>
  </si>
  <si>
    <t>177</t>
  </si>
  <si>
    <t>312</t>
  </si>
  <si>
    <t>732</t>
  </si>
  <si>
    <t>05040</t>
  </si>
  <si>
    <t>ВСЕГО</t>
  </si>
  <si>
    <t>Код администратора</t>
  </si>
  <si>
    <t>Администрация муниципального образования "Котлас"</t>
  </si>
  <si>
    <t>048</t>
  </si>
  <si>
    <t>130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</si>
  <si>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</si>
  <si>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25030</t>
  </si>
  <si>
    <t>Прочие неналоговые доходы бюджетов городских округов</t>
  </si>
  <si>
    <t>321</t>
  </si>
  <si>
    <t>25060</t>
  </si>
  <si>
    <t>Денежные взыскания (штрафы) за нарушение земельного законодательства</t>
  </si>
  <si>
    <t>Финансовое управление администрации муниципального образования "Котлас"</t>
  </si>
  <si>
    <t>ВОЗВРАТ ОСТАТКОВ СУБСИДИЙ, СУБВЕНЦИЙ И ИНЫХ МЕЖБЮДЖЕТНЫХ ТРАНСФЕРТОВ, ИМЕЮЩИХ ЦЕЛЕВОЕ НАЗНАЧЕНИЕ, ПРОШЛЫХ ЛЕТ</t>
  </si>
  <si>
    <t>430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</si>
  <si>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</si>
  <si>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</si>
  <si>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</si>
  <si>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03030</t>
  </si>
  <si>
    <t>06012</t>
  </si>
  <si>
    <t>07014</t>
  </si>
  <si>
    <t>02010</t>
  </si>
  <si>
    <t>045</t>
  </si>
  <si>
    <t>07173</t>
  </si>
  <si>
    <t>415</t>
  </si>
  <si>
    <t>43000</t>
  </si>
  <si>
    <t>05024</t>
  </si>
  <si>
    <t>02043</t>
  </si>
  <si>
    <t>01994</t>
  </si>
  <si>
    <t>02994</t>
  </si>
  <si>
    <t>02020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</si>
  <si>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</si>
  <si>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</si>
  <si>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Невыясненные поступления, зачисляемые в бюджеты городских округов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</si>
  <si>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</si>
  <si>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</si>
  <si>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</si>
  <si>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</si>
  <si>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доходы от оказания платных услуг (работ) получателями средств бюджетов городских округов</t>
  </si>
  <si>
    <t>07142</t>
  </si>
  <si>
    <t>Федеральное агентство по рыболовству</t>
  </si>
  <si>
    <t>Комитет по управлению имуществом администрации 
муниципального образования "Котлас"</t>
  </si>
  <si>
    <t>Генеральная прокуратура Российской Федерации</t>
  </si>
  <si>
    <t>Инспекция государственного строительного надзора Архангельской области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</si>
  <si>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</si>
  <si>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</si>
  <si>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37030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</si>
  <si>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</si>
  <si>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городских округов на выравнивание бюджетной обеспеченности</t>
  </si>
  <si>
    <t>313</t>
  </si>
  <si>
    <t>Управление городского хозяйства администрации муниципального образования "Котлас"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</si>
  <si>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</si>
  <si>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51020</t>
  </si>
  <si>
    <t>315</t>
  </si>
  <si>
    <t>Управление экономического развития администрации муниципального образования "Котлас"</t>
  </si>
  <si>
    <t>316</t>
  </si>
  <si>
    <t>Управление по социальным вопросам администрации муниципального образования "Котлас"</t>
  </si>
  <si>
    <t>100</t>
  </si>
  <si>
    <t>Федеральное казначейство</t>
  </si>
  <si>
    <t>03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</si>
  <si>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</si>
  <si>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</si>
  <si>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08010</t>
  </si>
  <si>
    <t>08020</t>
  </si>
  <si>
    <t>Плата за сбросы загрязняющих веществ в водные объекты</t>
  </si>
  <si>
    <t>01010</t>
  </si>
  <si>
    <t>01030</t>
  </si>
  <si>
    <t>НАЛОГИ НА ТОВАРЫ (РАБОТЫ, УСЛУГИ), РЕАЛИЗУЕМЫЕ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</si>
  <si>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</si>
  <si>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денежные взыскания (штрафы) за правонарушения в области дорожного движения</t>
  </si>
  <si>
    <t>30030</t>
  </si>
  <si>
    <t>Наименование доходов</t>
  </si>
  <si>
    <t>Код бюджетной классификации РФ</t>
  </si>
  <si>
    <t>Сумма,                тыс.руб.</t>
  </si>
  <si>
    <t>ДОХОДЫ ОТ ОКАЗАНИЯ ПЛАТНЫХ УСЛУГ (РАБОТ) И КОМПЕНСАЦИИ ЗАТРАТ ГОСУДАРСТВА</t>
  </si>
  <si>
    <t>05074</t>
  </si>
  <si>
    <t>06032</t>
  </si>
  <si>
    <t>06042</t>
  </si>
  <si>
    <t>730</t>
  </si>
  <si>
    <t>Контрольно-ревизионная инспекция Архангельской области</t>
  </si>
  <si>
    <t>Плата за выбросы загрязняющих веществ в атмосферный воздух стационарными объектами</t>
  </si>
  <si>
    <t>Прочие доходы от компенсации затрат бюджетов городских округов</t>
  </si>
  <si>
    <t>Государственная пошлина за выдачу разрешения на установку рекламной конструкции</t>
  </si>
  <si>
    <t>Доходы от сдачи в аренду имущества, составляющего казну городских округов (за исключением земельных участков)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</si>
  <si>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</si>
  <si>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</si>
  <si>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</si>
  <si>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</si>
  <si>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</si>
  <si>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</si>
  <si>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</si>
  <si>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</si>
  <si>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</si>
  <si>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</si>
  <si>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</si>
  <si>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</si>
  <si>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Федеральная служба по надзору в сфере природопользования</t>
  </si>
  <si>
    <t>104</t>
  </si>
  <si>
    <t>Министерство транспорта Архангельской области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</si>
  <si>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</si>
  <si>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</si>
  <si>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161</t>
  </si>
  <si>
    <t>Федеральная антимонопольная служба</t>
  </si>
  <si>
    <t>33040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</si>
  <si>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</si>
  <si>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09044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</si>
  <si>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</si>
  <si>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</si>
  <si>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внутренних дел Российской Федерации</t>
  </si>
  <si>
    <t>Федеральная служба государственной регистрации, кадастра и картографии</t>
  </si>
  <si>
    <t>498</t>
  </si>
  <si>
    <t>41000</t>
  </si>
  <si>
    <t>Федеральная служба по экологическому, технологическому и атомному надзору</t>
  </si>
  <si>
    <t>Денежные взыскания (штрафы) за нарушение законодательства Российской Федерации об электроэнергетике</t>
  </si>
  <si>
    <t>Министерство природных ресурсов и лесопромышленного комплекса  
Архангельской области</t>
  </si>
  <si>
    <t>15001</t>
  </si>
  <si>
    <t>29999</t>
  </si>
  <si>
    <t>39999</t>
  </si>
  <si>
    <t>Доходы бюджетов городских округов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</si>
  <si>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</si>
  <si>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60010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</si>
  <si>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</si>
  <si>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35082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</si>
  <si>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</si>
  <si>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25519</t>
  </si>
  <si>
    <t>Субсидия бюджетам городских округов на поддержку отрасли культуры</t>
  </si>
  <si>
    <t>Суммы по искам о возмещении вреда, причиненного окружающей среде, подлежащие зачислению в бюджеты городских округов</t>
  </si>
  <si>
    <t>35020</t>
  </si>
  <si>
    <t>01041</t>
  </si>
  <si>
    <t>01042</t>
  </si>
  <si>
    <t>Плата за размещение отходов производства</t>
  </si>
  <si>
    <t>Плата за размещение твердых коммунальных отходов</t>
  </si>
  <si>
    <t>081</t>
  </si>
  <si>
    <t>Федеральная служба по ветеринарному и фитосанитарному надзору
Архангельской области</t>
  </si>
  <si>
    <t>18040</t>
  </si>
  <si>
    <t>Денежные взыскания (штрафы) за нарушение бюджетного законодательства (в части бюджетов городских округов)</t>
  </si>
  <si>
    <t>25064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</si>
  <si>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</si>
  <si>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</si>
  <si>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субвенции бюджетам городских округов</t>
  </si>
  <si>
    <t>03050</t>
  </si>
  <si>
    <t>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</si>
  <si>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</si>
  <si>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</si>
  <si>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35120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</si>
  <si>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</si>
  <si>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20216</t>
  </si>
  <si>
    <t>25555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</si>
  <si>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</si>
  <si>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49999</t>
  </si>
  <si>
    <t>07</t>
  </si>
  <si>
    <t>ПРОЧИЕ БЕЗВОЗМЕЗДНЫЕ ПОСТУПЛЕНИЯ</t>
  </si>
  <si>
    <t>04050</t>
  </si>
  <si>
    <t>Прочие безвозмездные поступления в бюджеты городских округов</t>
  </si>
  <si>
    <t>45159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</si>
  <si>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</si>
  <si>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</si>
  <si>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25466</t>
  </si>
  <si>
    <t>25497</t>
  </si>
  <si>
    <t>Субсидии бюджетам городских округов на реализацию мероприятий по обеспечению жильем молодых семей</t>
  </si>
  <si>
    <t>30029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</si>
  <si>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</si>
  <si>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субсидии бюджетам городских округов</t>
  </si>
  <si>
    <t xml:space="preserve">Отчет об исполнении бюджета муниципального образования "Котлас"  за 2019 год   </t>
  </si>
  <si>
    <t>083</t>
  </si>
  <si>
    <t>Министерство агропромышленного комплекса и торговли Архангельской области</t>
  </si>
  <si>
    <t>150</t>
  </si>
  <si>
    <t>Дотации бюджетам городских округов на поддержку мер по обеспечению сбалансированности бюджетов</t>
  </si>
  <si>
    <t>39998</t>
  </si>
  <si>
    <t>Единая субвенция бюджетам городских округов</t>
  </si>
  <si>
    <t>Прочие межбюджетные трансферты, передаваемые бюджетам городских округов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</si>
  <si>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</si>
  <si>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</si>
  <si>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</si>
  <si>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</si>
  <si>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</si>
  <si>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</si>
  <si>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</si>
  <si>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</si>
  <si>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06312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</si>
  <si>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</si>
  <si>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13040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</si>
  <si>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</si>
  <si>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</si>
  <si>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25085</t>
  </si>
  <si>
    <t>Возврат остатков субсидий на мероприятия по поддержке социально ориентированных некоммерческих организаций из бюджетов субъектов Российской Федерации</t>
  </si>
  <si>
    <t>20299</t>
  </si>
  <si>
    <t>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</si>
  <si>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</si>
  <si>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</si>
  <si>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программ формирования современной городской среды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</si>
  <si>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</si>
  <si>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25021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</si>
  <si>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</si>
  <si>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25232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</si>
  <si>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</si>
  <si>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27112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</si>
  <si>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</si>
  <si>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23042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</si>
  <si>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</si>
  <si>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25467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</si>
  <si>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</si>
  <si>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45454</t>
  </si>
  <si>
    <t>Межбюджетные трансферты, передаваемые бюджетам городских округов на создание модельных муниципальных библиотек</t>
  </si>
  <si>
    <t>Возврат остатков субсидий на поддержку отрасли культуры из бюджетов городских округов</t>
  </si>
  <si>
    <t>320</t>
  </si>
  <si>
    <t>Федеральная служба исполнения наказаний</t>
  </si>
  <si>
    <t>329</t>
  </si>
  <si>
    <t>Городское Собрание депутатов муниципального образования "Котлас"</t>
  </si>
  <si>
    <t>737</t>
  </si>
  <si>
    <t>Инспекция по ветеринарному надзору Архангельской области</t>
  </si>
  <si>
    <t>15002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</si>
</sst>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_р_._-;\-* #,##0.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8" fillId="34" borderId="16" xfId="0" applyNumberFormat="1" applyFont="1" applyFill="1" applyBorder="1" applyAlignment="1">
      <alignment vertical="center" wrapText="1"/>
    </xf>
    <xf numFmtId="49" fontId="8" fillId="34" borderId="17" xfId="0" applyNumberFormat="1" applyFont="1" applyFill="1" applyBorder="1" applyAlignment="1">
      <alignment vertical="center" wrapText="1"/>
    </xf>
    <xf numFmtId="49" fontId="8" fillId="34" borderId="18" xfId="0" applyNumberFormat="1" applyFont="1" applyFill="1" applyBorder="1" applyAlignment="1">
      <alignment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180" fontId="1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3543300</xdr:colOff>
      <xdr:row>0</xdr:row>
      <xdr:rowOff>95250</xdr:rowOff>
    </xdr:from>
    <xdr:to>
      <xdr:col>8</xdr:col>
      <xdr:colOff>866775</xdr:colOff>
      <xdr:row>4</xdr:row>
      <xdr:rowOff>552450</xdr:rowOff>
    </xdr:to>
    <xdr:sp>
      <xdr:nvSpPr>
        <xdr:cNvPr id="1" name="Rectangle 3"/>
        <xdr:cNvSpPr>
          <a:spLocks/>
        </xdr:cNvSpPr>
      </xdr:nvSpPr>
      <xdr:spPr>
        <a:xfrm>
          <a:off x="4067175" y="95250"/>
          <a:ext cx="328612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</a:t>
          </a:r>
          <a:r>
            <a:rPr lang="en-US" cap="none" sz="1100" b="0" i="0" u="none" baseline="0">
              <a:solidFill>
                <a:srgbClr val="000000"/>
              </a:solidFill>
            </a:rPr>
            <a:t> округа</a:t>
          </a:r>
          <a:r>
            <a:rPr lang="en-US" cap="none" sz="1100" b="0" i="0" u="none" baseline="0">
              <a:solidFill>
                <a:srgbClr val="000000"/>
              </a:solidFill>
            </a:rPr>
            <a:t>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"08" апреля 2021 года  № 156-н
</a:t>
          </a:r>
          <a:r>
            <a:rPr lang="en-US" cap="none" sz="1100" b="0" i="0" u="none" baseline="0">
              <a:solidFill>
                <a:srgbClr val="000000"/>
              </a:solidFill>
            </a:rPr>
            <a:t>"Об исполнении бюджета муниципального образования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 за 2019 год</a:t>
          </a:r>
          <a:r>
            <a:rPr lang="en-US" cap="none" sz="1100" b="0" i="0" u="none" baseline="0">
              <a:solidFill>
                <a:srgbClr val="000000"/>
              </a:solidFill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78"/>
  <sheetViews>
    <sheetView tabSelected="1" zoomScalePageLayoutView="0" workbookViewId="0" topLeftCell="A1">
      <selection activeCell="J14" sqref="J13:J14"/>
    </sheetView>
  </sheetViews>
  <sheetFormatPr defaultColWidth="9.140625" defaultRowHeight="12.75"/>
  <cols>
    <col min="1" max="1" width="7.8515625" style="10" customWidth="1"/>
    <col min="2" max="2" width="66.140625" style="1" customWidth="1"/>
    <col min="3" max="3" width="2.00390625" style="37" customWidth="1"/>
    <col min="4" max="4" width="3.00390625" style="37" customWidth="1"/>
    <col min="5" max="5" width="6.00390625" style="37" customWidth="1"/>
    <col min="6" max="6" width="3.00390625" style="37" customWidth="1"/>
    <col min="7" max="7" width="5.00390625" style="37" customWidth="1"/>
    <col min="8" max="8" width="4.28125" style="37" customWidth="1"/>
    <col min="9" max="9" width="13.140625" style="38" customWidth="1"/>
    <col min="10" max="10" width="24.7109375" style="1" customWidth="1"/>
    <col min="11" max="16384" width="9.140625" style="1" customWidth="1"/>
  </cols>
  <sheetData>
    <row r="5" ht="47.25" customHeight="1"/>
    <row r="6" spans="1:9" s="48" customFormat="1" ht="18" customHeight="1">
      <c r="A6" s="47"/>
      <c r="B6" s="69" t="s">
        <v>233</v>
      </c>
      <c r="C6" s="69"/>
      <c r="D6" s="69"/>
      <c r="E6" s="69"/>
      <c r="F6" s="69"/>
      <c r="G6" s="69"/>
      <c r="H6" s="69"/>
      <c r="I6" s="69"/>
    </row>
    <row r="7" spans="1:9" s="48" customFormat="1" ht="18" customHeight="1">
      <c r="A7" s="47"/>
      <c r="B7" s="69" t="s">
        <v>49</v>
      </c>
      <c r="C7" s="69"/>
      <c r="D7" s="69"/>
      <c r="E7" s="69"/>
      <c r="F7" s="69"/>
      <c r="G7" s="69"/>
      <c r="H7" s="69"/>
      <c r="I7" s="69"/>
    </row>
    <row r="8" spans="1:9" s="48" customFormat="1" ht="18" customHeight="1">
      <c r="A8" s="47"/>
      <c r="B8" s="70" t="s">
        <v>50</v>
      </c>
      <c r="C8" s="70"/>
      <c r="D8" s="70"/>
      <c r="E8" s="70"/>
      <c r="F8" s="70"/>
      <c r="G8" s="70"/>
      <c r="H8" s="70"/>
      <c r="I8" s="70"/>
    </row>
    <row r="9" spans="2:9" ht="19.5" customHeight="1">
      <c r="B9" s="6"/>
      <c r="C9" s="6"/>
      <c r="D9" s="6"/>
      <c r="E9" s="6"/>
      <c r="F9" s="6"/>
      <c r="G9" s="6"/>
      <c r="H9" s="6"/>
      <c r="I9" s="21"/>
    </row>
    <row r="10" spans="1:9" s="38" customFormat="1" ht="37.5" customHeight="1">
      <c r="A10" s="18" t="s">
        <v>72</v>
      </c>
      <c r="B10" s="19" t="s">
        <v>141</v>
      </c>
      <c r="C10" s="71" t="s">
        <v>142</v>
      </c>
      <c r="D10" s="71"/>
      <c r="E10" s="71"/>
      <c r="F10" s="71"/>
      <c r="G10" s="71"/>
      <c r="H10" s="71"/>
      <c r="I10" s="19" t="s">
        <v>143</v>
      </c>
    </row>
    <row r="11" spans="1:21" s="39" customFormat="1" ht="33" customHeight="1">
      <c r="A11" s="52" t="s">
        <v>92</v>
      </c>
      <c r="B11" s="72" t="s">
        <v>184</v>
      </c>
      <c r="C11" s="72"/>
      <c r="D11" s="72"/>
      <c r="E11" s="72"/>
      <c r="F11" s="72"/>
      <c r="G11" s="72"/>
      <c r="H11" s="72"/>
      <c r="I11" s="53">
        <f>I12</f>
        <v>1710.4</v>
      </c>
      <c r="L11" s="73"/>
      <c r="M11" s="73"/>
      <c r="N11" s="73"/>
      <c r="O11" s="73"/>
      <c r="P11" s="73"/>
      <c r="Q11" s="73"/>
      <c r="R11" s="73"/>
      <c r="S11" s="73"/>
      <c r="T11" s="73"/>
      <c r="U11" s="73"/>
    </row>
    <row r="12" spans="1:9" s="39" customFormat="1" ht="12.75">
      <c r="A12" s="11"/>
      <c r="B12" s="7" t="s">
        <v>26</v>
      </c>
      <c r="C12" s="22" t="s">
        <v>17</v>
      </c>
      <c r="D12" s="22" t="s">
        <v>22</v>
      </c>
      <c r="E12" s="22" t="s">
        <v>14</v>
      </c>
      <c r="F12" s="22" t="s">
        <v>10</v>
      </c>
      <c r="G12" s="22" t="s">
        <v>6</v>
      </c>
      <c r="H12" s="23" t="s">
        <v>13</v>
      </c>
      <c r="I12" s="17">
        <f>SUM(I13:I14)</f>
        <v>1710.4</v>
      </c>
    </row>
    <row r="13" spans="1:9" s="39" customFormat="1" ht="25.5">
      <c r="A13" s="11"/>
      <c r="B13" s="8" t="s">
        <v>196</v>
      </c>
      <c r="C13" s="25" t="s">
        <v>17</v>
      </c>
      <c r="D13" s="25" t="s">
        <v>22</v>
      </c>
      <c r="E13" s="25" t="s">
        <v>197</v>
      </c>
      <c r="F13" s="25" t="s">
        <v>7</v>
      </c>
      <c r="G13" s="25" t="s">
        <v>6</v>
      </c>
      <c r="H13" s="26" t="s">
        <v>19</v>
      </c>
      <c r="I13" s="3">
        <v>1651.5</v>
      </c>
    </row>
    <row r="14" spans="1:9" s="39" customFormat="1" ht="25.5">
      <c r="A14" s="11"/>
      <c r="B14" s="8" t="s">
        <v>76</v>
      </c>
      <c r="C14" s="25" t="s">
        <v>17</v>
      </c>
      <c r="D14" s="25" t="s">
        <v>22</v>
      </c>
      <c r="E14" s="25" t="s">
        <v>66</v>
      </c>
      <c r="F14" s="25" t="s">
        <v>7</v>
      </c>
      <c r="G14" s="25" t="s">
        <v>6</v>
      </c>
      <c r="H14" s="26" t="s">
        <v>19</v>
      </c>
      <c r="I14" s="3">
        <v>58.9</v>
      </c>
    </row>
    <row r="15" spans="1:9" s="39" customFormat="1" ht="27.75" customHeight="1">
      <c r="A15" s="14" t="s">
        <v>74</v>
      </c>
      <c r="B15" s="74" t="s">
        <v>166</v>
      </c>
      <c r="C15" s="74"/>
      <c r="D15" s="74"/>
      <c r="E15" s="74"/>
      <c r="F15" s="74"/>
      <c r="G15" s="74"/>
      <c r="H15" s="74"/>
      <c r="I15" s="15">
        <f>I16</f>
        <v>3583.9999999999995</v>
      </c>
    </row>
    <row r="16" spans="1:9" s="39" customFormat="1" ht="12.75">
      <c r="A16" s="11"/>
      <c r="B16" s="7" t="s">
        <v>33</v>
      </c>
      <c r="C16" s="22" t="s">
        <v>17</v>
      </c>
      <c r="D16" s="22" t="s">
        <v>31</v>
      </c>
      <c r="E16" s="22" t="s">
        <v>14</v>
      </c>
      <c r="F16" s="22" t="s">
        <v>10</v>
      </c>
      <c r="G16" s="22" t="s">
        <v>6</v>
      </c>
      <c r="H16" s="23" t="s">
        <v>13</v>
      </c>
      <c r="I16" s="17">
        <f>I17</f>
        <v>3583.9999999999995</v>
      </c>
    </row>
    <row r="17" spans="1:9" s="39" customFormat="1" ht="12.75">
      <c r="A17" s="11"/>
      <c r="B17" s="8" t="s">
        <v>32</v>
      </c>
      <c r="C17" s="25" t="s">
        <v>17</v>
      </c>
      <c r="D17" s="25" t="s">
        <v>31</v>
      </c>
      <c r="E17" s="25" t="s">
        <v>12</v>
      </c>
      <c r="F17" s="25" t="s">
        <v>21</v>
      </c>
      <c r="G17" s="25" t="s">
        <v>6</v>
      </c>
      <c r="H17" s="26" t="s">
        <v>30</v>
      </c>
      <c r="I17" s="3">
        <f>SUM(I18:I21)</f>
        <v>3583.9999999999995</v>
      </c>
    </row>
    <row r="18" spans="1:9" s="39" customFormat="1" ht="25.5">
      <c r="A18" s="11"/>
      <c r="B18" s="8" t="s">
        <v>150</v>
      </c>
      <c r="C18" s="25" t="s">
        <v>17</v>
      </c>
      <c r="D18" s="25" t="s">
        <v>31</v>
      </c>
      <c r="E18" s="25" t="s">
        <v>135</v>
      </c>
      <c r="F18" s="25" t="s">
        <v>21</v>
      </c>
      <c r="G18" s="25" t="s">
        <v>6</v>
      </c>
      <c r="H18" s="26" t="s">
        <v>30</v>
      </c>
      <c r="I18" s="3">
        <v>303.7</v>
      </c>
    </row>
    <row r="19" spans="1:9" s="39" customFormat="1" ht="12.75">
      <c r="A19" s="11"/>
      <c r="B19" s="8" t="s">
        <v>134</v>
      </c>
      <c r="C19" s="25" t="s">
        <v>17</v>
      </c>
      <c r="D19" s="25" t="s">
        <v>31</v>
      </c>
      <c r="E19" s="25" t="s">
        <v>136</v>
      </c>
      <c r="F19" s="25" t="s">
        <v>21</v>
      </c>
      <c r="G19" s="25" t="s">
        <v>6</v>
      </c>
      <c r="H19" s="26" t="s">
        <v>30</v>
      </c>
      <c r="I19" s="3">
        <v>2319.2</v>
      </c>
    </row>
    <row r="20" spans="1:9" s="39" customFormat="1" ht="12.75">
      <c r="A20" s="11"/>
      <c r="B20" s="8" t="s">
        <v>200</v>
      </c>
      <c r="C20" s="25" t="s">
        <v>17</v>
      </c>
      <c r="D20" s="25" t="s">
        <v>31</v>
      </c>
      <c r="E20" s="25" t="s">
        <v>198</v>
      </c>
      <c r="F20" s="25" t="s">
        <v>21</v>
      </c>
      <c r="G20" s="25" t="s">
        <v>6</v>
      </c>
      <c r="H20" s="26" t="s">
        <v>30</v>
      </c>
      <c r="I20" s="3">
        <v>180.2</v>
      </c>
    </row>
    <row r="21" spans="1:9" s="39" customFormat="1" ht="12.75">
      <c r="A21" s="11"/>
      <c r="B21" s="8" t="s">
        <v>201</v>
      </c>
      <c r="C21" s="25" t="s">
        <v>17</v>
      </c>
      <c r="D21" s="25" t="s">
        <v>31</v>
      </c>
      <c r="E21" s="25" t="s">
        <v>199</v>
      </c>
      <c r="F21" s="25" t="s">
        <v>21</v>
      </c>
      <c r="G21" s="25" t="s">
        <v>6</v>
      </c>
      <c r="H21" s="26" t="s">
        <v>30</v>
      </c>
      <c r="I21" s="3">
        <v>780.9</v>
      </c>
    </row>
    <row r="22" spans="1:9" s="39" customFormat="1" ht="27.75" customHeight="1">
      <c r="A22" s="14" t="s">
        <v>64</v>
      </c>
      <c r="B22" s="74" t="s">
        <v>110</v>
      </c>
      <c r="C22" s="74"/>
      <c r="D22" s="74"/>
      <c r="E22" s="74"/>
      <c r="F22" s="74"/>
      <c r="G22" s="74"/>
      <c r="H22" s="74"/>
      <c r="I22" s="15">
        <f>I23</f>
        <v>659.4</v>
      </c>
    </row>
    <row r="23" spans="1:9" s="39" customFormat="1" ht="12.75">
      <c r="A23" s="11"/>
      <c r="B23" s="7" t="s">
        <v>26</v>
      </c>
      <c r="C23" s="22" t="s">
        <v>17</v>
      </c>
      <c r="D23" s="22" t="s">
        <v>22</v>
      </c>
      <c r="E23" s="22" t="s">
        <v>14</v>
      </c>
      <c r="F23" s="22" t="s">
        <v>10</v>
      </c>
      <c r="G23" s="22" t="s">
        <v>6</v>
      </c>
      <c r="H23" s="23" t="s">
        <v>13</v>
      </c>
      <c r="I23" s="17">
        <f>SUM(I24:I25)</f>
        <v>659.4</v>
      </c>
    </row>
    <row r="24" spans="1:9" s="39" customFormat="1" ht="25.5">
      <c r="A24" s="11"/>
      <c r="B24" s="8" t="s">
        <v>101</v>
      </c>
      <c r="C24" s="25" t="s">
        <v>17</v>
      </c>
      <c r="D24" s="25" t="s">
        <v>22</v>
      </c>
      <c r="E24" s="25" t="s">
        <v>77</v>
      </c>
      <c r="F24" s="25" t="s">
        <v>21</v>
      </c>
      <c r="G24" s="25" t="s">
        <v>6</v>
      </c>
      <c r="H24" s="26" t="s">
        <v>19</v>
      </c>
      <c r="I24" s="3">
        <v>169.5</v>
      </c>
    </row>
    <row r="25" spans="1:9" s="39" customFormat="1" ht="25.5">
      <c r="A25" s="11"/>
      <c r="B25" s="8" t="s">
        <v>76</v>
      </c>
      <c r="C25" s="25" t="s">
        <v>17</v>
      </c>
      <c r="D25" s="25" t="s">
        <v>22</v>
      </c>
      <c r="E25" s="25" t="s">
        <v>66</v>
      </c>
      <c r="F25" s="25" t="s">
        <v>7</v>
      </c>
      <c r="G25" s="25" t="s">
        <v>6</v>
      </c>
      <c r="H25" s="26" t="s">
        <v>19</v>
      </c>
      <c r="I25" s="3">
        <v>489.9</v>
      </c>
    </row>
    <row r="26" spans="1:21" s="39" customFormat="1" ht="33" customHeight="1">
      <c r="A26" s="14" t="s">
        <v>202</v>
      </c>
      <c r="B26" s="74" t="s">
        <v>203</v>
      </c>
      <c r="C26" s="74"/>
      <c r="D26" s="74"/>
      <c r="E26" s="74"/>
      <c r="F26" s="74"/>
      <c r="G26" s="74"/>
      <c r="H26" s="74"/>
      <c r="I26" s="15">
        <f>I27</f>
        <v>18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9" s="39" customFormat="1" ht="12.75">
      <c r="A27" s="11"/>
      <c r="B27" s="7" t="s">
        <v>26</v>
      </c>
      <c r="C27" s="22" t="s">
        <v>17</v>
      </c>
      <c r="D27" s="22" t="s">
        <v>22</v>
      </c>
      <c r="E27" s="22" t="s">
        <v>14</v>
      </c>
      <c r="F27" s="22" t="s">
        <v>10</v>
      </c>
      <c r="G27" s="22" t="s">
        <v>6</v>
      </c>
      <c r="H27" s="23" t="s">
        <v>13</v>
      </c>
      <c r="I27" s="17">
        <f>I28</f>
        <v>18</v>
      </c>
    </row>
    <row r="28" spans="1:9" s="39" customFormat="1" ht="25.5">
      <c r="A28" s="11"/>
      <c r="B28" s="8" t="s">
        <v>76</v>
      </c>
      <c r="C28" s="25" t="s">
        <v>17</v>
      </c>
      <c r="D28" s="25" t="s">
        <v>22</v>
      </c>
      <c r="E28" s="25" t="s">
        <v>66</v>
      </c>
      <c r="F28" s="25" t="s">
        <v>7</v>
      </c>
      <c r="G28" s="25" t="s">
        <v>6</v>
      </c>
      <c r="H28" s="26" t="s">
        <v>19</v>
      </c>
      <c r="I28" s="3">
        <v>18</v>
      </c>
    </row>
    <row r="29" spans="1:21" s="39" customFormat="1" ht="33" customHeight="1">
      <c r="A29" s="14" t="s">
        <v>234</v>
      </c>
      <c r="B29" s="74" t="s">
        <v>235</v>
      </c>
      <c r="C29" s="74"/>
      <c r="D29" s="74"/>
      <c r="E29" s="74"/>
      <c r="F29" s="74"/>
      <c r="G29" s="74"/>
      <c r="H29" s="74"/>
      <c r="I29" s="15">
        <f>I30</f>
        <v>10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</row>
    <row r="30" spans="1:9" s="39" customFormat="1" ht="12.75">
      <c r="A30" s="11"/>
      <c r="B30" s="7" t="s">
        <v>26</v>
      </c>
      <c r="C30" s="22" t="s">
        <v>17</v>
      </c>
      <c r="D30" s="22" t="s">
        <v>22</v>
      </c>
      <c r="E30" s="22" t="s">
        <v>14</v>
      </c>
      <c r="F30" s="22" t="s">
        <v>10</v>
      </c>
      <c r="G30" s="22" t="s">
        <v>6</v>
      </c>
      <c r="H30" s="23" t="s">
        <v>13</v>
      </c>
      <c r="I30" s="17">
        <f>I31</f>
        <v>10</v>
      </c>
    </row>
    <row r="31" spans="1:9" s="39" customFormat="1" ht="25.5">
      <c r="A31" s="11"/>
      <c r="B31" s="8" t="s">
        <v>76</v>
      </c>
      <c r="C31" s="25" t="s">
        <v>17</v>
      </c>
      <c r="D31" s="25" t="s">
        <v>22</v>
      </c>
      <c r="E31" s="25" t="s">
        <v>66</v>
      </c>
      <c r="F31" s="25" t="s">
        <v>7</v>
      </c>
      <c r="G31" s="25" t="s">
        <v>6</v>
      </c>
      <c r="H31" s="26" t="s">
        <v>19</v>
      </c>
      <c r="I31" s="3">
        <v>10</v>
      </c>
    </row>
    <row r="32" spans="1:9" s="16" customFormat="1" ht="27.75" customHeight="1">
      <c r="A32" s="14" t="s">
        <v>58</v>
      </c>
      <c r="B32" s="74" t="s">
        <v>82</v>
      </c>
      <c r="C32" s="74"/>
      <c r="D32" s="74"/>
      <c r="E32" s="74"/>
      <c r="F32" s="74"/>
      <c r="G32" s="74"/>
      <c r="H32" s="74"/>
      <c r="I32" s="15">
        <f>I33+I35+I38+I44+I46</f>
        <v>283301.9</v>
      </c>
    </row>
    <row r="33" spans="1:9" s="39" customFormat="1" ht="25.5">
      <c r="A33" s="11"/>
      <c r="B33" s="7" t="s">
        <v>144</v>
      </c>
      <c r="C33" s="22" t="s">
        <v>17</v>
      </c>
      <c r="D33" s="22" t="s">
        <v>48</v>
      </c>
      <c r="E33" s="22" t="s">
        <v>14</v>
      </c>
      <c r="F33" s="22" t="s">
        <v>10</v>
      </c>
      <c r="G33" s="22" t="s">
        <v>6</v>
      </c>
      <c r="H33" s="23" t="s">
        <v>13</v>
      </c>
      <c r="I33" s="17">
        <f>I34</f>
        <v>87.5</v>
      </c>
    </row>
    <row r="34" spans="1:9" s="39" customFormat="1" ht="12.75">
      <c r="A34" s="11"/>
      <c r="B34" s="8" t="s">
        <v>151</v>
      </c>
      <c r="C34" s="25" t="s">
        <v>17</v>
      </c>
      <c r="D34" s="25" t="s">
        <v>48</v>
      </c>
      <c r="E34" s="25" t="s">
        <v>99</v>
      </c>
      <c r="F34" s="25" t="s">
        <v>7</v>
      </c>
      <c r="G34" s="25" t="s">
        <v>6</v>
      </c>
      <c r="H34" s="26" t="s">
        <v>75</v>
      </c>
      <c r="I34" s="3">
        <v>87.5</v>
      </c>
    </row>
    <row r="35" spans="1:9" s="39" customFormat="1" ht="12.75">
      <c r="A35" s="11"/>
      <c r="B35" s="7" t="s">
        <v>26</v>
      </c>
      <c r="C35" s="22" t="s">
        <v>17</v>
      </c>
      <c r="D35" s="22" t="s">
        <v>22</v>
      </c>
      <c r="E35" s="22" t="s">
        <v>14</v>
      </c>
      <c r="F35" s="22" t="s">
        <v>10</v>
      </c>
      <c r="G35" s="22" t="s">
        <v>6</v>
      </c>
      <c r="H35" s="23" t="s">
        <v>13</v>
      </c>
      <c r="I35" s="17">
        <f>I36+I37</f>
        <v>31.2</v>
      </c>
    </row>
    <row r="36" spans="1:9" s="39" customFormat="1" ht="25.5">
      <c r="A36" s="11"/>
      <c r="B36" s="8" t="s">
        <v>205</v>
      </c>
      <c r="C36" s="25" t="s">
        <v>17</v>
      </c>
      <c r="D36" s="25" t="s">
        <v>22</v>
      </c>
      <c r="E36" s="25" t="s">
        <v>204</v>
      </c>
      <c r="F36" s="25" t="s">
        <v>7</v>
      </c>
      <c r="G36" s="25" t="s">
        <v>6</v>
      </c>
      <c r="H36" s="26" t="s">
        <v>19</v>
      </c>
      <c r="I36" s="3">
        <v>30</v>
      </c>
    </row>
    <row r="37" spans="1:9" s="39" customFormat="1" ht="25.5">
      <c r="A37" s="11"/>
      <c r="B37" s="8" t="s">
        <v>76</v>
      </c>
      <c r="C37" s="25" t="s">
        <v>17</v>
      </c>
      <c r="D37" s="25" t="s">
        <v>22</v>
      </c>
      <c r="E37" s="25" t="s">
        <v>66</v>
      </c>
      <c r="F37" s="25" t="s">
        <v>7</v>
      </c>
      <c r="G37" s="25" t="s">
        <v>6</v>
      </c>
      <c r="H37" s="26" t="s">
        <v>19</v>
      </c>
      <c r="I37" s="3">
        <v>1.2</v>
      </c>
    </row>
    <row r="38" spans="1:9" s="39" customFormat="1" ht="25.5">
      <c r="A38" s="11"/>
      <c r="B38" s="9" t="s">
        <v>86</v>
      </c>
      <c r="C38" s="27" t="s">
        <v>9</v>
      </c>
      <c r="D38" s="27" t="s">
        <v>8</v>
      </c>
      <c r="E38" s="27" t="s">
        <v>14</v>
      </c>
      <c r="F38" s="27" t="s">
        <v>10</v>
      </c>
      <c r="G38" s="27" t="s">
        <v>6</v>
      </c>
      <c r="H38" s="28" t="s">
        <v>13</v>
      </c>
      <c r="I38" s="17">
        <f>SUM(I39:I43)</f>
        <v>283265.7</v>
      </c>
    </row>
    <row r="39" spans="1:9" s="39" customFormat="1" ht="25.5">
      <c r="A39" s="11"/>
      <c r="B39" s="51" t="s">
        <v>118</v>
      </c>
      <c r="C39" s="29" t="s">
        <v>9</v>
      </c>
      <c r="D39" s="29" t="s">
        <v>8</v>
      </c>
      <c r="E39" s="29" t="s">
        <v>185</v>
      </c>
      <c r="F39" s="29" t="s">
        <v>7</v>
      </c>
      <c r="G39" s="29" t="s">
        <v>6</v>
      </c>
      <c r="H39" s="30" t="s">
        <v>236</v>
      </c>
      <c r="I39" s="3">
        <v>141964.6</v>
      </c>
    </row>
    <row r="40" spans="1:9" s="39" customFormat="1" ht="25.5">
      <c r="A40" s="11"/>
      <c r="B40" s="51" t="s">
        <v>237</v>
      </c>
      <c r="C40" s="29" t="s">
        <v>9</v>
      </c>
      <c r="D40" s="29" t="s">
        <v>8</v>
      </c>
      <c r="E40" s="29" t="s">
        <v>281</v>
      </c>
      <c r="F40" s="29" t="s">
        <v>7</v>
      </c>
      <c r="G40" s="29" t="s">
        <v>6</v>
      </c>
      <c r="H40" s="30" t="s">
        <v>236</v>
      </c>
      <c r="I40" s="3">
        <v>43845.5</v>
      </c>
    </row>
    <row r="41" spans="1:9" s="39" customFormat="1" ht="12.75">
      <c r="A41" s="11"/>
      <c r="B41" s="8" t="s">
        <v>232</v>
      </c>
      <c r="C41" s="25" t="s">
        <v>9</v>
      </c>
      <c r="D41" s="25" t="s">
        <v>8</v>
      </c>
      <c r="E41" s="25" t="s">
        <v>186</v>
      </c>
      <c r="F41" s="25" t="s">
        <v>7</v>
      </c>
      <c r="G41" s="25" t="s">
        <v>6</v>
      </c>
      <c r="H41" s="26" t="s">
        <v>236</v>
      </c>
      <c r="I41" s="3">
        <v>87861.6</v>
      </c>
    </row>
    <row r="42" spans="1:9" s="39" customFormat="1" ht="12.75">
      <c r="A42" s="11"/>
      <c r="B42" s="8" t="s">
        <v>239</v>
      </c>
      <c r="C42" s="25" t="s">
        <v>9</v>
      </c>
      <c r="D42" s="25" t="s">
        <v>8</v>
      </c>
      <c r="E42" s="25" t="s">
        <v>238</v>
      </c>
      <c r="F42" s="25" t="s">
        <v>7</v>
      </c>
      <c r="G42" s="25" t="s">
        <v>6</v>
      </c>
      <c r="H42" s="26" t="s">
        <v>236</v>
      </c>
      <c r="I42" s="3">
        <v>9263.1</v>
      </c>
    </row>
    <row r="43" spans="1:9" s="39" customFormat="1" ht="25.5">
      <c r="A43" s="11"/>
      <c r="B43" s="8" t="s">
        <v>240</v>
      </c>
      <c r="C43" s="25" t="s">
        <v>9</v>
      </c>
      <c r="D43" s="25" t="s">
        <v>8</v>
      </c>
      <c r="E43" s="25" t="s">
        <v>219</v>
      </c>
      <c r="F43" s="25" t="s">
        <v>7</v>
      </c>
      <c r="G43" s="25" t="s">
        <v>6</v>
      </c>
      <c r="H43" s="26" t="s">
        <v>236</v>
      </c>
      <c r="I43" s="3">
        <v>330.9</v>
      </c>
    </row>
    <row r="44" spans="1:9" s="39" customFormat="1" ht="63.75">
      <c r="A44" s="11"/>
      <c r="B44" s="49" t="s">
        <v>2</v>
      </c>
      <c r="C44" s="22" t="s">
        <v>9</v>
      </c>
      <c r="D44" s="22" t="s">
        <v>0</v>
      </c>
      <c r="E44" s="22" t="s">
        <v>14</v>
      </c>
      <c r="F44" s="22" t="s">
        <v>10</v>
      </c>
      <c r="G44" s="22" t="s">
        <v>6</v>
      </c>
      <c r="H44" s="23" t="s">
        <v>13</v>
      </c>
      <c r="I44" s="17">
        <f>I45</f>
        <v>30.4</v>
      </c>
    </row>
    <row r="45" spans="1:9" s="39" customFormat="1" ht="25.5">
      <c r="A45" s="11"/>
      <c r="B45" s="50" t="s">
        <v>188</v>
      </c>
      <c r="C45" s="25" t="s">
        <v>9</v>
      </c>
      <c r="D45" s="25" t="s">
        <v>0</v>
      </c>
      <c r="E45" s="25" t="s">
        <v>1</v>
      </c>
      <c r="F45" s="25" t="s">
        <v>7</v>
      </c>
      <c r="G45" s="25" t="s">
        <v>6</v>
      </c>
      <c r="H45" s="26" t="s">
        <v>236</v>
      </c>
      <c r="I45" s="3">
        <v>30.4</v>
      </c>
    </row>
    <row r="46" spans="1:9" s="39" customFormat="1" ht="38.25">
      <c r="A46" s="11"/>
      <c r="B46" s="49" t="s">
        <v>83</v>
      </c>
      <c r="C46" s="22" t="s">
        <v>9</v>
      </c>
      <c r="D46" s="22" t="s">
        <v>20</v>
      </c>
      <c r="E46" s="22" t="s">
        <v>14</v>
      </c>
      <c r="F46" s="22" t="s">
        <v>10</v>
      </c>
      <c r="G46" s="22" t="s">
        <v>6</v>
      </c>
      <c r="H46" s="23" t="s">
        <v>13</v>
      </c>
      <c r="I46" s="17">
        <f>SUM(I47:I48)</f>
        <v>-112.9</v>
      </c>
    </row>
    <row r="47" spans="1:9" s="39" customFormat="1" ht="38.25">
      <c r="A47" s="11"/>
      <c r="B47" s="50" t="s">
        <v>207</v>
      </c>
      <c r="C47" s="25" t="s">
        <v>9</v>
      </c>
      <c r="D47" s="25" t="s">
        <v>20</v>
      </c>
      <c r="E47" s="25" t="s">
        <v>206</v>
      </c>
      <c r="F47" s="25" t="s">
        <v>7</v>
      </c>
      <c r="G47" s="25" t="s">
        <v>6</v>
      </c>
      <c r="H47" s="26" t="s">
        <v>236</v>
      </c>
      <c r="I47" s="3">
        <v>-82.5</v>
      </c>
    </row>
    <row r="48" spans="1:9" s="39" customFormat="1" ht="38.25">
      <c r="A48" s="11"/>
      <c r="B48" s="50" t="s">
        <v>189</v>
      </c>
      <c r="C48" s="25" t="s">
        <v>9</v>
      </c>
      <c r="D48" s="25" t="s">
        <v>20</v>
      </c>
      <c r="E48" s="25" t="s">
        <v>190</v>
      </c>
      <c r="F48" s="25" t="s">
        <v>7</v>
      </c>
      <c r="G48" s="25" t="s">
        <v>6</v>
      </c>
      <c r="H48" s="26" t="s">
        <v>236</v>
      </c>
      <c r="I48" s="3">
        <v>-30.4</v>
      </c>
    </row>
    <row r="49" spans="1:9" s="39" customFormat="1" ht="27.75" customHeight="1">
      <c r="A49" s="14" t="s">
        <v>127</v>
      </c>
      <c r="B49" s="74" t="s">
        <v>128</v>
      </c>
      <c r="C49" s="74"/>
      <c r="D49" s="74"/>
      <c r="E49" s="74"/>
      <c r="F49" s="74"/>
      <c r="G49" s="74"/>
      <c r="H49" s="74"/>
      <c r="I49" s="15">
        <f>I50</f>
        <v>7868.1</v>
      </c>
    </row>
    <row r="50" spans="1:9" s="39" customFormat="1" ht="25.5">
      <c r="A50" s="54"/>
      <c r="B50" s="55" t="s">
        <v>137</v>
      </c>
      <c r="C50" s="56" t="s">
        <v>17</v>
      </c>
      <c r="D50" s="56" t="s">
        <v>129</v>
      </c>
      <c r="E50" s="56" t="s">
        <v>14</v>
      </c>
      <c r="F50" s="56" t="s">
        <v>10</v>
      </c>
      <c r="G50" s="56" t="s">
        <v>6</v>
      </c>
      <c r="H50" s="57" t="s">
        <v>13</v>
      </c>
      <c r="I50" s="17">
        <f>SUM(I51:I54)</f>
        <v>7868.1</v>
      </c>
    </row>
    <row r="51" spans="1:9" s="39" customFormat="1" ht="76.5">
      <c r="A51" s="11"/>
      <c r="B51" s="58" t="s">
        <v>242</v>
      </c>
      <c r="C51" s="25" t="s">
        <v>17</v>
      </c>
      <c r="D51" s="25" t="s">
        <v>129</v>
      </c>
      <c r="E51" s="25" t="s">
        <v>241</v>
      </c>
      <c r="F51" s="25" t="s">
        <v>21</v>
      </c>
      <c r="G51" s="25" t="s">
        <v>6</v>
      </c>
      <c r="H51" s="26" t="s">
        <v>38</v>
      </c>
      <c r="I51" s="3">
        <v>3581.4</v>
      </c>
    </row>
    <row r="52" spans="1:9" s="39" customFormat="1" ht="89.25">
      <c r="A52" s="11"/>
      <c r="B52" s="58" t="s">
        <v>244</v>
      </c>
      <c r="C52" s="25" t="s">
        <v>17</v>
      </c>
      <c r="D52" s="25" t="s">
        <v>129</v>
      </c>
      <c r="E52" s="25" t="s">
        <v>243</v>
      </c>
      <c r="F52" s="25" t="s">
        <v>21</v>
      </c>
      <c r="G52" s="25" t="s">
        <v>6</v>
      </c>
      <c r="H52" s="26" t="s">
        <v>38</v>
      </c>
      <c r="I52" s="3">
        <v>26.3</v>
      </c>
    </row>
    <row r="53" spans="1:9" s="39" customFormat="1" ht="76.5">
      <c r="A53" s="11"/>
      <c r="B53" s="58" t="s">
        <v>246</v>
      </c>
      <c r="C53" s="25" t="s">
        <v>17</v>
      </c>
      <c r="D53" s="25" t="s">
        <v>129</v>
      </c>
      <c r="E53" s="25" t="s">
        <v>245</v>
      </c>
      <c r="F53" s="25" t="s">
        <v>21</v>
      </c>
      <c r="G53" s="25" t="s">
        <v>6</v>
      </c>
      <c r="H53" s="26" t="s">
        <v>38</v>
      </c>
      <c r="I53" s="3">
        <v>4784.8</v>
      </c>
    </row>
    <row r="54" spans="1:9" s="39" customFormat="1" ht="76.5">
      <c r="A54" s="11"/>
      <c r="B54" s="58" t="s">
        <v>248</v>
      </c>
      <c r="C54" s="25" t="s">
        <v>17</v>
      </c>
      <c r="D54" s="25" t="s">
        <v>129</v>
      </c>
      <c r="E54" s="25" t="s">
        <v>247</v>
      </c>
      <c r="F54" s="25" t="s">
        <v>21</v>
      </c>
      <c r="G54" s="25" t="s">
        <v>6</v>
      </c>
      <c r="H54" s="26" t="s">
        <v>38</v>
      </c>
      <c r="I54" s="3">
        <v>-524.4</v>
      </c>
    </row>
    <row r="55" spans="1:9" s="39" customFormat="1" ht="27.75" customHeight="1">
      <c r="A55" s="14" t="s">
        <v>167</v>
      </c>
      <c r="B55" s="74" t="s">
        <v>168</v>
      </c>
      <c r="C55" s="74"/>
      <c r="D55" s="74"/>
      <c r="E55" s="74"/>
      <c r="F55" s="74"/>
      <c r="G55" s="74"/>
      <c r="H55" s="74"/>
      <c r="I55" s="15">
        <f>I56</f>
        <v>317.5</v>
      </c>
    </row>
    <row r="56" spans="1:9" s="39" customFormat="1" ht="12.75">
      <c r="A56" s="54"/>
      <c r="B56" s="55" t="s">
        <v>40</v>
      </c>
      <c r="C56" s="56" t="s">
        <v>17</v>
      </c>
      <c r="D56" s="59" t="s">
        <v>39</v>
      </c>
      <c r="E56" s="56" t="s">
        <v>14</v>
      </c>
      <c r="F56" s="56" t="s">
        <v>10</v>
      </c>
      <c r="G56" s="56" t="s">
        <v>6</v>
      </c>
      <c r="H56" s="57" t="s">
        <v>13</v>
      </c>
      <c r="I56" s="17">
        <f>I57</f>
        <v>317.5</v>
      </c>
    </row>
    <row r="57" spans="1:9" s="39" customFormat="1" ht="116.25" customHeight="1">
      <c r="A57" s="11"/>
      <c r="B57" s="50" t="s">
        <v>165</v>
      </c>
      <c r="C57" s="60" t="s">
        <v>17</v>
      </c>
      <c r="D57" s="60" t="s">
        <v>39</v>
      </c>
      <c r="E57" s="60" t="s">
        <v>109</v>
      </c>
      <c r="F57" s="60" t="s">
        <v>21</v>
      </c>
      <c r="G57" s="60" t="s">
        <v>6</v>
      </c>
      <c r="H57" s="61" t="s">
        <v>38</v>
      </c>
      <c r="I57" s="3">
        <v>317.5</v>
      </c>
    </row>
    <row r="58" spans="1:9" s="39" customFormat="1" ht="27.75" customHeight="1">
      <c r="A58" s="14" t="s">
        <v>65</v>
      </c>
      <c r="B58" s="74" t="s">
        <v>169</v>
      </c>
      <c r="C58" s="74"/>
      <c r="D58" s="74"/>
      <c r="E58" s="74"/>
      <c r="F58" s="74"/>
      <c r="G58" s="74"/>
      <c r="H58" s="74"/>
      <c r="I58" s="15">
        <f>I59</f>
        <v>625.8</v>
      </c>
    </row>
    <row r="59" spans="1:9" s="39" customFormat="1" ht="12.75">
      <c r="A59" s="54"/>
      <c r="B59" s="55" t="s">
        <v>26</v>
      </c>
      <c r="C59" s="56" t="s">
        <v>17</v>
      </c>
      <c r="D59" s="59" t="s">
        <v>22</v>
      </c>
      <c r="E59" s="56" t="s">
        <v>14</v>
      </c>
      <c r="F59" s="56" t="s">
        <v>10</v>
      </c>
      <c r="G59" s="56" t="s">
        <v>6</v>
      </c>
      <c r="H59" s="57" t="s">
        <v>13</v>
      </c>
      <c r="I59" s="17">
        <f>I60</f>
        <v>625.8</v>
      </c>
    </row>
    <row r="60" spans="1:9" s="39" customFormat="1" ht="25.5" customHeight="1">
      <c r="A60" s="11"/>
      <c r="B60" s="50" t="s">
        <v>76</v>
      </c>
      <c r="C60" s="60" t="s">
        <v>17</v>
      </c>
      <c r="D60" s="60" t="s">
        <v>22</v>
      </c>
      <c r="E60" s="60" t="s">
        <v>66</v>
      </c>
      <c r="F60" s="60" t="s">
        <v>7</v>
      </c>
      <c r="G60" s="60" t="s">
        <v>6</v>
      </c>
      <c r="H60" s="61" t="s">
        <v>19</v>
      </c>
      <c r="I60" s="3">
        <v>625.8</v>
      </c>
    </row>
    <row r="61" spans="1:9" s="16" customFormat="1" ht="33" customHeight="1">
      <c r="A61" s="14" t="s">
        <v>60</v>
      </c>
      <c r="B61" s="74" t="s">
        <v>170</v>
      </c>
      <c r="C61" s="74"/>
      <c r="D61" s="74"/>
      <c r="E61" s="74"/>
      <c r="F61" s="74"/>
      <c r="G61" s="74"/>
      <c r="H61" s="74"/>
      <c r="I61" s="15">
        <f>I62</f>
        <v>1583.1</v>
      </c>
    </row>
    <row r="62" spans="1:9" s="39" customFormat="1" ht="12.75">
      <c r="A62" s="11"/>
      <c r="B62" s="7" t="s">
        <v>26</v>
      </c>
      <c r="C62" s="22" t="s">
        <v>17</v>
      </c>
      <c r="D62" s="22" t="s">
        <v>22</v>
      </c>
      <c r="E62" s="22" t="s">
        <v>14</v>
      </c>
      <c r="F62" s="22" t="s">
        <v>10</v>
      </c>
      <c r="G62" s="22" t="s">
        <v>6</v>
      </c>
      <c r="H62" s="23" t="s">
        <v>13</v>
      </c>
      <c r="I62" s="5">
        <f>SUM(I63:I67)</f>
        <v>1583.1</v>
      </c>
    </row>
    <row r="63" spans="1:9" s="39" customFormat="1" ht="38.25">
      <c r="A63" s="11"/>
      <c r="B63" s="8" t="s">
        <v>130</v>
      </c>
      <c r="C63" s="25" t="s">
        <v>17</v>
      </c>
      <c r="D63" s="25" t="s">
        <v>22</v>
      </c>
      <c r="E63" s="25" t="s">
        <v>132</v>
      </c>
      <c r="F63" s="25" t="s">
        <v>21</v>
      </c>
      <c r="G63" s="25" t="s">
        <v>6</v>
      </c>
      <c r="H63" s="26" t="s">
        <v>19</v>
      </c>
      <c r="I63" s="2">
        <v>93</v>
      </c>
    </row>
    <row r="64" spans="1:9" s="39" customFormat="1" ht="27.75" customHeight="1">
      <c r="A64" s="11"/>
      <c r="B64" s="8" t="s">
        <v>131</v>
      </c>
      <c r="C64" s="25" t="s">
        <v>17</v>
      </c>
      <c r="D64" s="25" t="s">
        <v>22</v>
      </c>
      <c r="E64" s="25" t="s">
        <v>133</v>
      </c>
      <c r="F64" s="25" t="s">
        <v>21</v>
      </c>
      <c r="G64" s="25" t="s">
        <v>6</v>
      </c>
      <c r="H64" s="26" t="s">
        <v>19</v>
      </c>
      <c r="I64" s="2">
        <v>166</v>
      </c>
    </row>
    <row r="65" spans="1:9" s="39" customFormat="1" ht="38.25">
      <c r="A65" s="11"/>
      <c r="B65" s="8" t="s">
        <v>24</v>
      </c>
      <c r="C65" s="25" t="s">
        <v>17</v>
      </c>
      <c r="D65" s="25" t="s">
        <v>22</v>
      </c>
      <c r="E65" s="25" t="s">
        <v>23</v>
      </c>
      <c r="F65" s="25" t="s">
        <v>21</v>
      </c>
      <c r="G65" s="25" t="s">
        <v>6</v>
      </c>
      <c r="H65" s="26" t="s">
        <v>19</v>
      </c>
      <c r="I65" s="3">
        <v>1232.6</v>
      </c>
    </row>
    <row r="66" spans="1:9" s="39" customFormat="1" ht="38.25">
      <c r="A66" s="11"/>
      <c r="B66" s="8" t="s">
        <v>102</v>
      </c>
      <c r="C66" s="25" t="s">
        <v>17</v>
      </c>
      <c r="D66" s="25" t="s">
        <v>22</v>
      </c>
      <c r="E66" s="25" t="s">
        <v>95</v>
      </c>
      <c r="F66" s="25" t="s">
        <v>21</v>
      </c>
      <c r="G66" s="25" t="s">
        <v>6</v>
      </c>
      <c r="H66" s="26" t="s">
        <v>19</v>
      </c>
      <c r="I66" s="3">
        <v>10</v>
      </c>
    </row>
    <row r="67" spans="1:9" s="39" customFormat="1" ht="25.5">
      <c r="A67" s="11"/>
      <c r="B67" s="50" t="s">
        <v>76</v>
      </c>
      <c r="C67" s="25" t="s">
        <v>17</v>
      </c>
      <c r="D67" s="25" t="s">
        <v>22</v>
      </c>
      <c r="E67" s="25" t="s">
        <v>66</v>
      </c>
      <c r="F67" s="25" t="s">
        <v>7</v>
      </c>
      <c r="G67" s="25" t="s">
        <v>6</v>
      </c>
      <c r="H67" s="26" t="s">
        <v>19</v>
      </c>
      <c r="I67" s="3">
        <v>81.5</v>
      </c>
    </row>
    <row r="68" spans="1:9" s="16" customFormat="1" ht="27.75" customHeight="1">
      <c r="A68" s="14" t="s">
        <v>171</v>
      </c>
      <c r="B68" s="74" t="s">
        <v>172</v>
      </c>
      <c r="C68" s="74"/>
      <c r="D68" s="74"/>
      <c r="E68" s="74"/>
      <c r="F68" s="74"/>
      <c r="G68" s="74"/>
      <c r="H68" s="74"/>
      <c r="I68" s="15">
        <f>I69</f>
        <v>90</v>
      </c>
    </row>
    <row r="69" spans="1:9" s="4" customFormat="1" ht="12.75">
      <c r="A69" s="12"/>
      <c r="B69" s="7" t="s">
        <v>26</v>
      </c>
      <c r="C69" s="22" t="s">
        <v>17</v>
      </c>
      <c r="D69" s="22" t="s">
        <v>22</v>
      </c>
      <c r="E69" s="22" t="s">
        <v>14</v>
      </c>
      <c r="F69" s="22" t="s">
        <v>10</v>
      </c>
      <c r="G69" s="22" t="s">
        <v>6</v>
      </c>
      <c r="H69" s="23" t="s">
        <v>13</v>
      </c>
      <c r="I69" s="5">
        <f>I70</f>
        <v>90</v>
      </c>
    </row>
    <row r="70" spans="1:9" s="39" customFormat="1" ht="51">
      <c r="A70" s="11"/>
      <c r="B70" s="8" t="s">
        <v>174</v>
      </c>
      <c r="C70" s="25" t="s">
        <v>17</v>
      </c>
      <c r="D70" s="25" t="s">
        <v>22</v>
      </c>
      <c r="E70" s="25" t="s">
        <v>173</v>
      </c>
      <c r="F70" s="25" t="s">
        <v>7</v>
      </c>
      <c r="G70" s="25" t="s">
        <v>6</v>
      </c>
      <c r="H70" s="26" t="s">
        <v>19</v>
      </c>
      <c r="I70" s="3">
        <v>90</v>
      </c>
    </row>
    <row r="71" spans="1:9" s="16" customFormat="1" ht="33.75" customHeight="1">
      <c r="A71" s="14" t="s">
        <v>53</v>
      </c>
      <c r="B71" s="74" t="s">
        <v>111</v>
      </c>
      <c r="C71" s="74"/>
      <c r="D71" s="74"/>
      <c r="E71" s="74"/>
      <c r="F71" s="74"/>
      <c r="G71" s="74"/>
      <c r="H71" s="74"/>
      <c r="I71" s="15">
        <f>I72+I74+I80+I82+I87+I89+I91</f>
        <v>86906.99999999999</v>
      </c>
    </row>
    <row r="72" spans="1:9" s="4" customFormat="1" ht="12.75">
      <c r="A72" s="12"/>
      <c r="B72" s="7" t="s">
        <v>40</v>
      </c>
      <c r="C72" s="22" t="s">
        <v>17</v>
      </c>
      <c r="D72" s="22" t="s">
        <v>39</v>
      </c>
      <c r="E72" s="22" t="s">
        <v>14</v>
      </c>
      <c r="F72" s="22" t="s">
        <v>10</v>
      </c>
      <c r="G72" s="22" t="s">
        <v>6</v>
      </c>
      <c r="H72" s="23" t="s">
        <v>13</v>
      </c>
      <c r="I72" s="5">
        <f>I73</f>
        <v>40</v>
      </c>
    </row>
    <row r="73" spans="1:9" s="39" customFormat="1" ht="25.5">
      <c r="A73" s="11"/>
      <c r="B73" s="8" t="s">
        <v>152</v>
      </c>
      <c r="C73" s="25" t="s">
        <v>17</v>
      </c>
      <c r="D73" s="25" t="s">
        <v>39</v>
      </c>
      <c r="E73" s="25" t="s">
        <v>56</v>
      </c>
      <c r="F73" s="25" t="s">
        <v>21</v>
      </c>
      <c r="G73" s="25" t="s">
        <v>6</v>
      </c>
      <c r="H73" s="26" t="s">
        <v>38</v>
      </c>
      <c r="I73" s="3">
        <v>40</v>
      </c>
    </row>
    <row r="74" spans="1:9" s="4" customFormat="1" ht="25.5">
      <c r="A74" s="12"/>
      <c r="B74" s="7" t="s">
        <v>35</v>
      </c>
      <c r="C74" s="22" t="s">
        <v>17</v>
      </c>
      <c r="D74" s="22" t="s">
        <v>34</v>
      </c>
      <c r="E74" s="22" t="s">
        <v>14</v>
      </c>
      <c r="F74" s="22" t="s">
        <v>10</v>
      </c>
      <c r="G74" s="22" t="s">
        <v>6</v>
      </c>
      <c r="H74" s="23" t="s">
        <v>13</v>
      </c>
      <c r="I74" s="5">
        <f>SUM(I75:I79)</f>
        <v>46855.7</v>
      </c>
    </row>
    <row r="75" spans="1:9" ht="38.25">
      <c r="A75" s="13"/>
      <c r="B75" s="8" t="s">
        <v>208</v>
      </c>
      <c r="C75" s="25" t="s">
        <v>17</v>
      </c>
      <c r="D75" s="25" t="s">
        <v>34</v>
      </c>
      <c r="E75" s="25" t="s">
        <v>59</v>
      </c>
      <c r="F75" s="25" t="s">
        <v>7</v>
      </c>
      <c r="G75" s="25" t="s">
        <v>6</v>
      </c>
      <c r="H75" s="26" t="s">
        <v>30</v>
      </c>
      <c r="I75" s="2">
        <v>490.5</v>
      </c>
    </row>
    <row r="76" spans="1:9" ht="51">
      <c r="A76" s="13"/>
      <c r="B76" s="8" t="s">
        <v>105</v>
      </c>
      <c r="C76" s="25" t="s">
        <v>17</v>
      </c>
      <c r="D76" s="25" t="s">
        <v>34</v>
      </c>
      <c r="E76" s="25" t="s">
        <v>104</v>
      </c>
      <c r="F76" s="25" t="s">
        <v>7</v>
      </c>
      <c r="G76" s="25" t="s">
        <v>6</v>
      </c>
      <c r="H76" s="26" t="s">
        <v>30</v>
      </c>
      <c r="I76" s="2">
        <v>29611.5</v>
      </c>
    </row>
    <row r="77" spans="1:9" ht="51">
      <c r="A77" s="13"/>
      <c r="B77" s="8" t="s">
        <v>106</v>
      </c>
      <c r="C77" s="25" t="s">
        <v>17</v>
      </c>
      <c r="D77" s="25" t="s">
        <v>34</v>
      </c>
      <c r="E77" s="25" t="s">
        <v>96</v>
      </c>
      <c r="F77" s="25" t="s">
        <v>7</v>
      </c>
      <c r="G77" s="25" t="s">
        <v>6</v>
      </c>
      <c r="H77" s="26" t="s">
        <v>30</v>
      </c>
      <c r="I77" s="2">
        <v>528.5</v>
      </c>
    </row>
    <row r="78" spans="1:9" ht="25.5">
      <c r="A78" s="13"/>
      <c r="B78" s="8" t="s">
        <v>153</v>
      </c>
      <c r="C78" s="25" t="s">
        <v>17</v>
      </c>
      <c r="D78" s="25" t="s">
        <v>34</v>
      </c>
      <c r="E78" s="25" t="s">
        <v>145</v>
      </c>
      <c r="F78" s="25" t="s">
        <v>7</v>
      </c>
      <c r="G78" s="25" t="s">
        <v>6</v>
      </c>
      <c r="H78" s="26" t="s">
        <v>30</v>
      </c>
      <c r="I78" s="2">
        <v>14442</v>
      </c>
    </row>
    <row r="79" spans="1:9" ht="51">
      <c r="A79" s="13"/>
      <c r="B79" s="8" t="s">
        <v>176</v>
      </c>
      <c r="C79" s="25" t="s">
        <v>17</v>
      </c>
      <c r="D79" s="25" t="s">
        <v>34</v>
      </c>
      <c r="E79" s="25" t="s">
        <v>175</v>
      </c>
      <c r="F79" s="25" t="s">
        <v>7</v>
      </c>
      <c r="G79" s="25" t="s">
        <v>6</v>
      </c>
      <c r="H79" s="26" t="s">
        <v>30</v>
      </c>
      <c r="I79" s="2">
        <v>1783.2</v>
      </c>
    </row>
    <row r="80" spans="1:9" s="39" customFormat="1" ht="25.5">
      <c r="A80" s="11"/>
      <c r="B80" s="7" t="s">
        <v>144</v>
      </c>
      <c r="C80" s="22" t="s">
        <v>17</v>
      </c>
      <c r="D80" s="22" t="s">
        <v>48</v>
      </c>
      <c r="E80" s="22" t="s">
        <v>14</v>
      </c>
      <c r="F80" s="22" t="s">
        <v>10</v>
      </c>
      <c r="G80" s="22" t="s">
        <v>6</v>
      </c>
      <c r="H80" s="23" t="s">
        <v>13</v>
      </c>
      <c r="I80" s="5">
        <f>I81</f>
        <v>2.2</v>
      </c>
    </row>
    <row r="81" spans="1:9" s="39" customFormat="1" ht="12.75">
      <c r="A81" s="11"/>
      <c r="B81" s="8" t="s">
        <v>151</v>
      </c>
      <c r="C81" s="25" t="s">
        <v>17</v>
      </c>
      <c r="D81" s="25" t="s">
        <v>48</v>
      </c>
      <c r="E81" s="25" t="s">
        <v>99</v>
      </c>
      <c r="F81" s="25" t="s">
        <v>7</v>
      </c>
      <c r="G81" s="25" t="s">
        <v>6</v>
      </c>
      <c r="H81" s="26" t="s">
        <v>75</v>
      </c>
      <c r="I81" s="2">
        <v>2.2</v>
      </c>
    </row>
    <row r="82" spans="1:9" s="4" customFormat="1" ht="25.5">
      <c r="A82" s="12"/>
      <c r="B82" s="7" t="s">
        <v>29</v>
      </c>
      <c r="C82" s="22" t="s">
        <v>17</v>
      </c>
      <c r="D82" s="22" t="s">
        <v>28</v>
      </c>
      <c r="E82" s="22" t="s">
        <v>14</v>
      </c>
      <c r="F82" s="22" t="s">
        <v>10</v>
      </c>
      <c r="G82" s="22" t="s">
        <v>6</v>
      </c>
      <c r="H82" s="23" t="s">
        <v>13</v>
      </c>
      <c r="I82" s="5">
        <f>SUM(I83:I86)</f>
        <v>14929.400000000001</v>
      </c>
    </row>
    <row r="83" spans="1:9" s="39" customFormat="1" ht="63.75">
      <c r="A83" s="11"/>
      <c r="B83" s="8" t="s">
        <v>191</v>
      </c>
      <c r="C83" s="25" t="s">
        <v>17</v>
      </c>
      <c r="D83" s="25" t="s">
        <v>28</v>
      </c>
      <c r="E83" s="25" t="s">
        <v>97</v>
      </c>
      <c r="F83" s="25" t="s">
        <v>7</v>
      </c>
      <c r="G83" s="25" t="s">
        <v>6</v>
      </c>
      <c r="H83" s="26" t="s">
        <v>27</v>
      </c>
      <c r="I83" s="3">
        <v>68.5</v>
      </c>
    </row>
    <row r="84" spans="1:9" s="39" customFormat="1" ht="27.75" customHeight="1">
      <c r="A84" s="11"/>
      <c r="B84" s="8" t="s">
        <v>115</v>
      </c>
      <c r="C84" s="25" t="s">
        <v>17</v>
      </c>
      <c r="D84" s="25" t="s">
        <v>28</v>
      </c>
      <c r="E84" s="25" t="s">
        <v>89</v>
      </c>
      <c r="F84" s="25" t="s">
        <v>7</v>
      </c>
      <c r="G84" s="25" t="s">
        <v>6</v>
      </c>
      <c r="H84" s="26" t="s">
        <v>84</v>
      </c>
      <c r="I84" s="3">
        <v>6413.8</v>
      </c>
    </row>
    <row r="85" spans="1:9" s="39" customFormat="1" ht="51.75" customHeight="1">
      <c r="A85" s="11"/>
      <c r="B85" s="8" t="s">
        <v>250</v>
      </c>
      <c r="C85" s="25" t="s">
        <v>17</v>
      </c>
      <c r="D85" s="25" t="s">
        <v>28</v>
      </c>
      <c r="E85" s="25" t="s">
        <v>249</v>
      </c>
      <c r="F85" s="25" t="s">
        <v>7</v>
      </c>
      <c r="G85" s="25" t="s">
        <v>6</v>
      </c>
      <c r="H85" s="26" t="s">
        <v>84</v>
      </c>
      <c r="I85" s="3">
        <v>132</v>
      </c>
    </row>
    <row r="86" spans="1:9" s="39" customFormat="1" ht="27.75" customHeight="1">
      <c r="A86" s="11"/>
      <c r="B86" s="8" t="s">
        <v>252</v>
      </c>
      <c r="C86" s="25" t="s">
        <v>17</v>
      </c>
      <c r="D86" s="25" t="s">
        <v>28</v>
      </c>
      <c r="E86" s="25" t="s">
        <v>251</v>
      </c>
      <c r="F86" s="25" t="s">
        <v>7</v>
      </c>
      <c r="G86" s="25" t="s">
        <v>6</v>
      </c>
      <c r="H86" s="26" t="s">
        <v>27</v>
      </c>
      <c r="I86" s="3">
        <v>8315.1</v>
      </c>
    </row>
    <row r="87" spans="1:9" s="4" customFormat="1" ht="12.75">
      <c r="A87" s="12"/>
      <c r="B87" s="7" t="s">
        <v>26</v>
      </c>
      <c r="C87" s="22" t="s">
        <v>17</v>
      </c>
      <c r="D87" s="22" t="s">
        <v>22</v>
      </c>
      <c r="E87" s="22" t="s">
        <v>14</v>
      </c>
      <c r="F87" s="22" t="s">
        <v>10</v>
      </c>
      <c r="G87" s="22" t="s">
        <v>6</v>
      </c>
      <c r="H87" s="23" t="s">
        <v>13</v>
      </c>
      <c r="I87" s="5">
        <f>I88</f>
        <v>12.7</v>
      </c>
    </row>
    <row r="88" spans="1:9" s="39" customFormat="1" ht="27.75" customHeight="1">
      <c r="A88" s="11"/>
      <c r="B88" s="50" t="s">
        <v>76</v>
      </c>
      <c r="C88" s="25" t="s">
        <v>17</v>
      </c>
      <c r="D88" s="25" t="s">
        <v>22</v>
      </c>
      <c r="E88" s="25" t="s">
        <v>66</v>
      </c>
      <c r="F88" s="25" t="s">
        <v>7</v>
      </c>
      <c r="G88" s="25" t="s">
        <v>6</v>
      </c>
      <c r="H88" s="26" t="s">
        <v>19</v>
      </c>
      <c r="I88" s="3">
        <v>12.7</v>
      </c>
    </row>
    <row r="89" spans="1:9" s="39" customFormat="1" ht="12.75">
      <c r="A89" s="11"/>
      <c r="B89" s="31" t="s">
        <v>18</v>
      </c>
      <c r="C89" s="63" t="s">
        <v>17</v>
      </c>
      <c r="D89" s="22" t="s">
        <v>16</v>
      </c>
      <c r="E89" s="22" t="s">
        <v>14</v>
      </c>
      <c r="F89" s="22" t="s">
        <v>10</v>
      </c>
      <c r="G89" s="22" t="s">
        <v>6</v>
      </c>
      <c r="H89" s="23" t="s">
        <v>13</v>
      </c>
      <c r="I89" s="5">
        <f>I90</f>
        <v>-0.3</v>
      </c>
    </row>
    <row r="90" spans="1:9" s="39" customFormat="1" ht="12.75">
      <c r="A90" s="11"/>
      <c r="B90" s="20" t="s">
        <v>103</v>
      </c>
      <c r="C90" s="24" t="s">
        <v>17</v>
      </c>
      <c r="D90" s="25" t="s">
        <v>16</v>
      </c>
      <c r="E90" s="25" t="s">
        <v>59</v>
      </c>
      <c r="F90" s="25" t="s">
        <v>7</v>
      </c>
      <c r="G90" s="25" t="s">
        <v>6</v>
      </c>
      <c r="H90" s="26" t="s">
        <v>15</v>
      </c>
      <c r="I90" s="2">
        <v>-0.3</v>
      </c>
    </row>
    <row r="91" spans="1:9" s="39" customFormat="1" ht="25.5">
      <c r="A91" s="11"/>
      <c r="B91" s="9" t="s">
        <v>86</v>
      </c>
      <c r="C91" s="27" t="s">
        <v>9</v>
      </c>
      <c r="D91" s="27" t="s">
        <v>8</v>
      </c>
      <c r="E91" s="27" t="s">
        <v>14</v>
      </c>
      <c r="F91" s="27" t="s">
        <v>10</v>
      </c>
      <c r="G91" s="27" t="s">
        <v>6</v>
      </c>
      <c r="H91" s="28" t="s">
        <v>13</v>
      </c>
      <c r="I91" s="17">
        <f>I92+I93</f>
        <v>25067.3</v>
      </c>
    </row>
    <row r="92" spans="1:9" s="39" customFormat="1" ht="39" customHeight="1">
      <c r="A92" s="11"/>
      <c r="B92" s="20" t="s">
        <v>154</v>
      </c>
      <c r="C92" s="24" t="s">
        <v>9</v>
      </c>
      <c r="D92" s="25" t="s">
        <v>8</v>
      </c>
      <c r="E92" s="25" t="s">
        <v>192</v>
      </c>
      <c r="F92" s="25" t="s">
        <v>7</v>
      </c>
      <c r="G92" s="25" t="s">
        <v>6</v>
      </c>
      <c r="H92" s="26" t="s">
        <v>236</v>
      </c>
      <c r="I92" s="2">
        <v>5020.8</v>
      </c>
    </row>
    <row r="93" spans="1:9" s="39" customFormat="1" ht="12.75" customHeight="1">
      <c r="A93" s="11"/>
      <c r="B93" s="20" t="s">
        <v>209</v>
      </c>
      <c r="C93" s="24" t="s">
        <v>9</v>
      </c>
      <c r="D93" s="25" t="s">
        <v>8</v>
      </c>
      <c r="E93" s="25" t="s">
        <v>187</v>
      </c>
      <c r="F93" s="25" t="s">
        <v>7</v>
      </c>
      <c r="G93" s="25" t="s">
        <v>6</v>
      </c>
      <c r="H93" s="26" t="s">
        <v>236</v>
      </c>
      <c r="I93" s="2">
        <v>20046.5</v>
      </c>
    </row>
    <row r="94" spans="1:9" s="39" customFormat="1" ht="30.75" customHeight="1">
      <c r="A94" s="14" t="s">
        <v>67</v>
      </c>
      <c r="B94" s="74" t="s">
        <v>177</v>
      </c>
      <c r="C94" s="74"/>
      <c r="D94" s="74"/>
      <c r="E94" s="74"/>
      <c r="F94" s="74"/>
      <c r="G94" s="74"/>
      <c r="H94" s="74"/>
      <c r="I94" s="15">
        <f>I95</f>
        <v>8.2</v>
      </c>
    </row>
    <row r="95" spans="1:9" s="39" customFormat="1" ht="12.75">
      <c r="A95" s="11"/>
      <c r="B95" s="7" t="s">
        <v>26</v>
      </c>
      <c r="C95" s="22" t="s">
        <v>17</v>
      </c>
      <c r="D95" s="22" t="s">
        <v>22</v>
      </c>
      <c r="E95" s="22" t="s">
        <v>14</v>
      </c>
      <c r="F95" s="22" t="s">
        <v>10</v>
      </c>
      <c r="G95" s="22" t="s">
        <v>6</v>
      </c>
      <c r="H95" s="23" t="s">
        <v>13</v>
      </c>
      <c r="I95" s="17">
        <f>I96</f>
        <v>8.2</v>
      </c>
    </row>
    <row r="96" spans="1:9" s="39" customFormat="1" ht="25.5">
      <c r="A96" s="11"/>
      <c r="B96" s="8" t="s">
        <v>76</v>
      </c>
      <c r="C96" s="25" t="s">
        <v>17</v>
      </c>
      <c r="D96" s="25" t="s">
        <v>22</v>
      </c>
      <c r="E96" s="25" t="s">
        <v>66</v>
      </c>
      <c r="F96" s="25" t="s">
        <v>7</v>
      </c>
      <c r="G96" s="25" t="s">
        <v>6</v>
      </c>
      <c r="H96" s="26" t="s">
        <v>19</v>
      </c>
      <c r="I96" s="3">
        <v>8.2</v>
      </c>
    </row>
    <row r="97" spans="1:9" s="16" customFormat="1" ht="27.75" customHeight="1">
      <c r="A97" s="14" t="s">
        <v>51</v>
      </c>
      <c r="B97" s="74" t="s">
        <v>52</v>
      </c>
      <c r="C97" s="74"/>
      <c r="D97" s="74"/>
      <c r="E97" s="74"/>
      <c r="F97" s="74"/>
      <c r="G97" s="74"/>
      <c r="H97" s="74"/>
      <c r="I97" s="15">
        <f>I98+I104+I109+I113+I115+I117</f>
        <v>692971.7999999999</v>
      </c>
    </row>
    <row r="98" spans="1:9" s="4" customFormat="1" ht="12.75">
      <c r="A98" s="12"/>
      <c r="B98" s="7" t="s">
        <v>47</v>
      </c>
      <c r="C98" s="22">
        <v>1</v>
      </c>
      <c r="D98" s="22" t="s">
        <v>21</v>
      </c>
      <c r="E98" s="22" t="s">
        <v>14</v>
      </c>
      <c r="F98" s="22" t="s">
        <v>10</v>
      </c>
      <c r="G98" s="22" t="s">
        <v>6</v>
      </c>
      <c r="H98" s="23" t="s">
        <v>13</v>
      </c>
      <c r="I98" s="5">
        <f>I99</f>
        <v>480003.2</v>
      </c>
    </row>
    <row r="99" spans="1:9" ht="12.75">
      <c r="A99" s="13"/>
      <c r="B99" s="8" t="s">
        <v>46</v>
      </c>
      <c r="C99" s="25" t="s">
        <v>17</v>
      </c>
      <c r="D99" s="25" t="s">
        <v>21</v>
      </c>
      <c r="E99" s="25" t="s">
        <v>11</v>
      </c>
      <c r="F99" s="25" t="s">
        <v>21</v>
      </c>
      <c r="G99" s="25" t="s">
        <v>6</v>
      </c>
      <c r="H99" s="26" t="s">
        <v>38</v>
      </c>
      <c r="I99" s="2">
        <f>I100+I101+I102+I103</f>
        <v>480003.2</v>
      </c>
    </row>
    <row r="100" spans="1:9" ht="51">
      <c r="A100" s="13"/>
      <c r="B100" s="8" t="s">
        <v>117</v>
      </c>
      <c r="C100" s="25" t="s">
        <v>17</v>
      </c>
      <c r="D100" s="25" t="s">
        <v>21</v>
      </c>
      <c r="E100" s="25" t="s">
        <v>91</v>
      </c>
      <c r="F100" s="25" t="s">
        <v>21</v>
      </c>
      <c r="G100" s="25" t="s">
        <v>6</v>
      </c>
      <c r="H100" s="26" t="s">
        <v>38</v>
      </c>
      <c r="I100" s="2">
        <v>470195.9</v>
      </c>
    </row>
    <row r="101" spans="1:9" ht="76.5">
      <c r="A101" s="13"/>
      <c r="B101" s="8" t="s">
        <v>155</v>
      </c>
      <c r="C101" s="25" t="s">
        <v>17</v>
      </c>
      <c r="D101" s="25" t="s">
        <v>21</v>
      </c>
      <c r="E101" s="25" t="s">
        <v>100</v>
      </c>
      <c r="F101" s="25" t="s">
        <v>21</v>
      </c>
      <c r="G101" s="25" t="s">
        <v>6</v>
      </c>
      <c r="H101" s="26" t="s">
        <v>38</v>
      </c>
      <c r="I101" s="2">
        <v>6260.1</v>
      </c>
    </row>
    <row r="102" spans="1:9" ht="25.5">
      <c r="A102" s="13"/>
      <c r="B102" s="8" t="s">
        <v>156</v>
      </c>
      <c r="C102" s="25" t="s">
        <v>17</v>
      </c>
      <c r="D102" s="25" t="s">
        <v>21</v>
      </c>
      <c r="E102" s="25" t="s">
        <v>3</v>
      </c>
      <c r="F102" s="25" t="s">
        <v>21</v>
      </c>
      <c r="G102" s="25" t="s">
        <v>6</v>
      </c>
      <c r="H102" s="26" t="s">
        <v>38</v>
      </c>
      <c r="I102" s="2">
        <v>3443.5</v>
      </c>
    </row>
    <row r="103" spans="1:9" ht="63.75">
      <c r="A103" s="13"/>
      <c r="B103" s="8" t="s">
        <v>157</v>
      </c>
      <c r="C103" s="25" t="s">
        <v>17</v>
      </c>
      <c r="D103" s="25" t="s">
        <v>21</v>
      </c>
      <c r="E103" s="25" t="s">
        <v>4</v>
      </c>
      <c r="F103" s="25" t="s">
        <v>21</v>
      </c>
      <c r="G103" s="25" t="s">
        <v>6</v>
      </c>
      <c r="H103" s="26" t="s">
        <v>38</v>
      </c>
      <c r="I103" s="2">
        <v>103.7</v>
      </c>
    </row>
    <row r="104" spans="1:9" s="4" customFormat="1" ht="12.75">
      <c r="A104" s="12"/>
      <c r="B104" s="7" t="s">
        <v>45</v>
      </c>
      <c r="C104" s="22" t="s">
        <v>17</v>
      </c>
      <c r="D104" s="22" t="s">
        <v>43</v>
      </c>
      <c r="E104" s="22" t="s">
        <v>14</v>
      </c>
      <c r="F104" s="22" t="s">
        <v>10</v>
      </c>
      <c r="G104" s="22" t="s">
        <v>6</v>
      </c>
      <c r="H104" s="23" t="s">
        <v>13</v>
      </c>
      <c r="I104" s="5">
        <f>SUM(I105:I108)</f>
        <v>84126.90000000001</v>
      </c>
    </row>
    <row r="105" spans="1:9" ht="12.75">
      <c r="A105" s="13"/>
      <c r="B105" s="8" t="s">
        <v>44</v>
      </c>
      <c r="C105" s="25" t="s">
        <v>17</v>
      </c>
      <c r="D105" s="25" t="s">
        <v>43</v>
      </c>
      <c r="E105" s="25" t="s">
        <v>91</v>
      </c>
      <c r="F105" s="25" t="s">
        <v>8</v>
      </c>
      <c r="G105" s="25" t="s">
        <v>6</v>
      </c>
      <c r="H105" s="26" t="s">
        <v>38</v>
      </c>
      <c r="I105" s="2">
        <v>82439.9</v>
      </c>
    </row>
    <row r="106" spans="1:9" ht="25.5">
      <c r="A106" s="13"/>
      <c r="B106" s="8" t="s">
        <v>138</v>
      </c>
      <c r="C106" s="25" t="s">
        <v>17</v>
      </c>
      <c r="D106" s="25" t="s">
        <v>43</v>
      </c>
      <c r="E106" s="25" t="s">
        <v>100</v>
      </c>
      <c r="F106" s="25" t="s">
        <v>8</v>
      </c>
      <c r="G106" s="25" t="s">
        <v>6</v>
      </c>
      <c r="H106" s="26" t="s">
        <v>38</v>
      </c>
      <c r="I106" s="2">
        <v>16.1</v>
      </c>
    </row>
    <row r="107" spans="1:9" ht="12.75">
      <c r="A107" s="13"/>
      <c r="B107" s="8" t="s">
        <v>87</v>
      </c>
      <c r="C107" s="25" t="s">
        <v>17</v>
      </c>
      <c r="D107" s="25" t="s">
        <v>43</v>
      </c>
      <c r="E107" s="25" t="s">
        <v>55</v>
      </c>
      <c r="F107" s="25" t="s">
        <v>21</v>
      </c>
      <c r="G107" s="25" t="s">
        <v>6</v>
      </c>
      <c r="H107" s="26" t="s">
        <v>38</v>
      </c>
      <c r="I107" s="2">
        <v>0.8</v>
      </c>
    </row>
    <row r="108" spans="1:9" ht="25.5">
      <c r="A108" s="13"/>
      <c r="B108" s="8" t="s">
        <v>158</v>
      </c>
      <c r="C108" s="25" t="s">
        <v>17</v>
      </c>
      <c r="D108" s="25" t="s">
        <v>43</v>
      </c>
      <c r="E108" s="25" t="s">
        <v>1</v>
      </c>
      <c r="F108" s="25" t="s">
        <v>8</v>
      </c>
      <c r="G108" s="25" t="s">
        <v>6</v>
      </c>
      <c r="H108" s="26" t="s">
        <v>38</v>
      </c>
      <c r="I108" s="2">
        <v>1670.1</v>
      </c>
    </row>
    <row r="109" spans="1:9" s="4" customFormat="1" ht="12.75">
      <c r="A109" s="12"/>
      <c r="B109" s="7" t="s">
        <v>42</v>
      </c>
      <c r="C109" s="22" t="s">
        <v>17</v>
      </c>
      <c r="D109" s="22" t="s">
        <v>41</v>
      </c>
      <c r="E109" s="22" t="s">
        <v>14</v>
      </c>
      <c r="F109" s="22" t="s">
        <v>10</v>
      </c>
      <c r="G109" s="22" t="s">
        <v>6</v>
      </c>
      <c r="H109" s="23" t="s">
        <v>13</v>
      </c>
      <c r="I109" s="5">
        <f>I110+I111+I112</f>
        <v>112836.20000000001</v>
      </c>
    </row>
    <row r="110" spans="1:9" ht="25.5">
      <c r="A110" s="13"/>
      <c r="B110" s="8" t="s">
        <v>159</v>
      </c>
      <c r="C110" s="25" t="s">
        <v>17</v>
      </c>
      <c r="D110" s="25" t="s">
        <v>41</v>
      </c>
      <c r="E110" s="25" t="s">
        <v>5</v>
      </c>
      <c r="F110" s="25" t="s">
        <v>7</v>
      </c>
      <c r="G110" s="25" t="s">
        <v>6</v>
      </c>
      <c r="H110" s="26" t="s">
        <v>38</v>
      </c>
      <c r="I110" s="2">
        <v>40024</v>
      </c>
    </row>
    <row r="111" spans="1:9" ht="25.5">
      <c r="A111" s="13"/>
      <c r="B111" s="8" t="s">
        <v>160</v>
      </c>
      <c r="C111" s="25" t="s">
        <v>17</v>
      </c>
      <c r="D111" s="25" t="s">
        <v>41</v>
      </c>
      <c r="E111" s="25" t="s">
        <v>146</v>
      </c>
      <c r="F111" s="25" t="s">
        <v>7</v>
      </c>
      <c r="G111" s="25" t="s">
        <v>6</v>
      </c>
      <c r="H111" s="26" t="s">
        <v>38</v>
      </c>
      <c r="I111" s="2">
        <v>57212.1</v>
      </c>
    </row>
    <row r="112" spans="1:9" ht="25.5">
      <c r="A112" s="13"/>
      <c r="B112" s="8" t="s">
        <v>161</v>
      </c>
      <c r="C112" s="25" t="s">
        <v>17</v>
      </c>
      <c r="D112" s="25" t="s">
        <v>41</v>
      </c>
      <c r="E112" s="25" t="s">
        <v>147</v>
      </c>
      <c r="F112" s="25" t="s">
        <v>7</v>
      </c>
      <c r="G112" s="25" t="s">
        <v>6</v>
      </c>
      <c r="H112" s="26" t="s">
        <v>38</v>
      </c>
      <c r="I112" s="2">
        <v>15600.1</v>
      </c>
    </row>
    <row r="113" spans="1:9" s="4" customFormat="1" ht="12.75">
      <c r="A113" s="12"/>
      <c r="B113" s="7" t="s">
        <v>40</v>
      </c>
      <c r="C113" s="22" t="s">
        <v>17</v>
      </c>
      <c r="D113" s="22" t="s">
        <v>39</v>
      </c>
      <c r="E113" s="22" t="s">
        <v>14</v>
      </c>
      <c r="F113" s="22" t="s">
        <v>10</v>
      </c>
      <c r="G113" s="22" t="s">
        <v>6</v>
      </c>
      <c r="H113" s="23" t="s">
        <v>13</v>
      </c>
      <c r="I113" s="5">
        <f>I114</f>
        <v>15810.7</v>
      </c>
    </row>
    <row r="114" spans="1:9" s="4" customFormat="1" ht="38.25">
      <c r="A114" s="12"/>
      <c r="B114" s="8" t="s">
        <v>54</v>
      </c>
      <c r="C114" s="25" t="s">
        <v>17</v>
      </c>
      <c r="D114" s="25" t="s">
        <v>39</v>
      </c>
      <c r="E114" s="25" t="s">
        <v>55</v>
      </c>
      <c r="F114" s="25" t="s">
        <v>21</v>
      </c>
      <c r="G114" s="25" t="s">
        <v>6</v>
      </c>
      <c r="H114" s="26" t="s">
        <v>38</v>
      </c>
      <c r="I114" s="2">
        <v>15810.7</v>
      </c>
    </row>
    <row r="115" spans="1:9" s="4" customFormat="1" ht="25.5">
      <c r="A115" s="12"/>
      <c r="B115" s="7" t="s">
        <v>37</v>
      </c>
      <c r="C115" s="22" t="s">
        <v>17</v>
      </c>
      <c r="D115" s="22" t="s">
        <v>36</v>
      </c>
      <c r="E115" s="22" t="s">
        <v>14</v>
      </c>
      <c r="F115" s="22" t="s">
        <v>10</v>
      </c>
      <c r="G115" s="22" t="s">
        <v>6</v>
      </c>
      <c r="H115" s="23" t="s">
        <v>13</v>
      </c>
      <c r="I115" s="5">
        <f>SUM(I116:I116)</f>
        <v>9.7</v>
      </c>
    </row>
    <row r="116" spans="1:9" s="4" customFormat="1" ht="25.5">
      <c r="A116" s="12"/>
      <c r="B116" s="8" t="s">
        <v>253</v>
      </c>
      <c r="C116" s="25" t="s">
        <v>17</v>
      </c>
      <c r="D116" s="25" t="s">
        <v>36</v>
      </c>
      <c r="E116" s="25" t="s">
        <v>5</v>
      </c>
      <c r="F116" s="25" t="s">
        <v>7</v>
      </c>
      <c r="G116" s="25" t="s">
        <v>6</v>
      </c>
      <c r="H116" s="26" t="s">
        <v>38</v>
      </c>
      <c r="I116" s="2">
        <v>9.7</v>
      </c>
    </row>
    <row r="117" spans="1:9" s="4" customFormat="1" ht="12.75">
      <c r="A117" s="12"/>
      <c r="B117" s="7" t="s">
        <v>26</v>
      </c>
      <c r="C117" s="22" t="s">
        <v>17</v>
      </c>
      <c r="D117" s="22" t="s">
        <v>22</v>
      </c>
      <c r="E117" s="22" t="s">
        <v>14</v>
      </c>
      <c r="F117" s="22" t="s">
        <v>10</v>
      </c>
      <c r="G117" s="22" t="s">
        <v>6</v>
      </c>
      <c r="H117" s="23" t="s">
        <v>13</v>
      </c>
      <c r="I117" s="5">
        <f>SUM(I118:I123)</f>
        <v>185.10000000000002</v>
      </c>
    </row>
    <row r="118" spans="1:9" s="4" customFormat="1" ht="51">
      <c r="A118" s="12"/>
      <c r="B118" s="8" t="s">
        <v>193</v>
      </c>
      <c r="C118" s="25" t="s">
        <v>17</v>
      </c>
      <c r="D118" s="25" t="s">
        <v>22</v>
      </c>
      <c r="E118" s="25" t="s">
        <v>55</v>
      </c>
      <c r="F118" s="25" t="s">
        <v>21</v>
      </c>
      <c r="G118" s="25" t="s">
        <v>6</v>
      </c>
      <c r="H118" s="26" t="s">
        <v>19</v>
      </c>
      <c r="I118" s="2">
        <v>95.4</v>
      </c>
    </row>
    <row r="119" spans="1:9" s="4" customFormat="1" ht="38.25">
      <c r="A119" s="12"/>
      <c r="B119" s="8" t="s">
        <v>107</v>
      </c>
      <c r="C119" s="25" t="s">
        <v>17</v>
      </c>
      <c r="D119" s="25" t="s">
        <v>22</v>
      </c>
      <c r="E119" s="25" t="s">
        <v>88</v>
      </c>
      <c r="F119" s="25" t="s">
        <v>21</v>
      </c>
      <c r="G119" s="25" t="s">
        <v>6</v>
      </c>
      <c r="H119" s="26" t="s">
        <v>19</v>
      </c>
      <c r="I119" s="2">
        <v>19.9</v>
      </c>
    </row>
    <row r="120" spans="1:9" s="4" customFormat="1" ht="38.25">
      <c r="A120" s="12"/>
      <c r="B120" s="8" t="s">
        <v>211</v>
      </c>
      <c r="C120" s="25" t="s">
        <v>17</v>
      </c>
      <c r="D120" s="25" t="s">
        <v>22</v>
      </c>
      <c r="E120" s="25" t="s">
        <v>210</v>
      </c>
      <c r="F120" s="25" t="s">
        <v>21</v>
      </c>
      <c r="G120" s="25" t="s">
        <v>6</v>
      </c>
      <c r="H120" s="26" t="s">
        <v>19</v>
      </c>
      <c r="I120" s="2">
        <v>25</v>
      </c>
    </row>
    <row r="121" spans="1:9" s="4" customFormat="1" ht="38.25">
      <c r="A121" s="12"/>
      <c r="B121" s="8" t="s">
        <v>162</v>
      </c>
      <c r="C121" s="25" t="s">
        <v>17</v>
      </c>
      <c r="D121" s="25" t="s">
        <v>22</v>
      </c>
      <c r="E121" s="25" t="s">
        <v>25</v>
      </c>
      <c r="F121" s="25" t="s">
        <v>21</v>
      </c>
      <c r="G121" s="25" t="s">
        <v>6</v>
      </c>
      <c r="H121" s="26" t="s">
        <v>19</v>
      </c>
      <c r="I121" s="2">
        <v>-9.9</v>
      </c>
    </row>
    <row r="122" spans="1:9" s="4" customFormat="1" ht="38.25">
      <c r="A122" s="12"/>
      <c r="B122" s="8" t="s">
        <v>102</v>
      </c>
      <c r="C122" s="25" t="s">
        <v>17</v>
      </c>
      <c r="D122" s="25" t="s">
        <v>22</v>
      </c>
      <c r="E122" s="25" t="s">
        <v>95</v>
      </c>
      <c r="F122" s="25" t="s">
        <v>21</v>
      </c>
      <c r="G122" s="25" t="s">
        <v>6</v>
      </c>
      <c r="H122" s="26" t="s">
        <v>19</v>
      </c>
      <c r="I122" s="2">
        <v>53.7</v>
      </c>
    </row>
    <row r="123" spans="1:9" s="4" customFormat="1" ht="25.5">
      <c r="A123" s="12"/>
      <c r="B123" s="8" t="s">
        <v>76</v>
      </c>
      <c r="C123" s="25" t="s">
        <v>17</v>
      </c>
      <c r="D123" s="25" t="s">
        <v>22</v>
      </c>
      <c r="E123" s="25" t="s">
        <v>66</v>
      </c>
      <c r="F123" s="25" t="s">
        <v>7</v>
      </c>
      <c r="G123" s="25" t="s">
        <v>6</v>
      </c>
      <c r="H123" s="26" t="s">
        <v>19</v>
      </c>
      <c r="I123" s="2">
        <v>1</v>
      </c>
    </row>
    <row r="124" spans="1:9" s="33" customFormat="1" ht="27.75" customHeight="1">
      <c r="A124" s="14" t="s">
        <v>57</v>
      </c>
      <c r="B124" s="74" t="s">
        <v>178</v>
      </c>
      <c r="C124" s="74"/>
      <c r="D124" s="74"/>
      <c r="E124" s="74"/>
      <c r="F124" s="74"/>
      <c r="G124" s="74"/>
      <c r="H124" s="74"/>
      <c r="I124" s="15">
        <f>I125</f>
        <v>11838</v>
      </c>
    </row>
    <row r="125" spans="1:9" s="4" customFormat="1" ht="12.75">
      <c r="A125" s="12"/>
      <c r="B125" s="7" t="s">
        <v>26</v>
      </c>
      <c r="C125" s="22" t="s">
        <v>17</v>
      </c>
      <c r="D125" s="22" t="s">
        <v>22</v>
      </c>
      <c r="E125" s="22" t="s">
        <v>14</v>
      </c>
      <c r="F125" s="22" t="s">
        <v>10</v>
      </c>
      <c r="G125" s="22" t="s">
        <v>6</v>
      </c>
      <c r="H125" s="23" t="s">
        <v>13</v>
      </c>
      <c r="I125" s="5">
        <f>SUM(I126:I130)</f>
        <v>11838</v>
      </c>
    </row>
    <row r="126" spans="1:9" ht="38.25">
      <c r="A126" s="13"/>
      <c r="B126" s="8" t="s">
        <v>130</v>
      </c>
      <c r="C126" s="25" t="s">
        <v>17</v>
      </c>
      <c r="D126" s="25" t="s">
        <v>22</v>
      </c>
      <c r="E126" s="25" t="s">
        <v>132</v>
      </c>
      <c r="F126" s="25" t="s">
        <v>21</v>
      </c>
      <c r="G126" s="25" t="s">
        <v>6</v>
      </c>
      <c r="H126" s="26" t="s">
        <v>19</v>
      </c>
      <c r="I126" s="2">
        <v>1043.9</v>
      </c>
    </row>
    <row r="127" spans="1:9" ht="38.25">
      <c r="A127" s="13"/>
      <c r="B127" s="8" t="s">
        <v>24</v>
      </c>
      <c r="C127" s="25" t="s">
        <v>17</v>
      </c>
      <c r="D127" s="25" t="s">
        <v>22</v>
      </c>
      <c r="E127" s="25" t="s">
        <v>23</v>
      </c>
      <c r="F127" s="25" t="s">
        <v>21</v>
      </c>
      <c r="G127" s="25" t="s">
        <v>6</v>
      </c>
      <c r="H127" s="26" t="s">
        <v>19</v>
      </c>
      <c r="I127" s="2">
        <v>262.1</v>
      </c>
    </row>
    <row r="128" spans="1:9" s="4" customFormat="1" ht="25.5">
      <c r="A128" s="12"/>
      <c r="B128" s="8" t="s">
        <v>139</v>
      </c>
      <c r="C128" s="25" t="s">
        <v>17</v>
      </c>
      <c r="D128" s="25" t="s">
        <v>22</v>
      </c>
      <c r="E128" s="25" t="s">
        <v>140</v>
      </c>
      <c r="F128" s="25" t="s">
        <v>21</v>
      </c>
      <c r="G128" s="25" t="s">
        <v>6</v>
      </c>
      <c r="H128" s="26" t="s">
        <v>19</v>
      </c>
      <c r="I128" s="2">
        <v>4130.5</v>
      </c>
    </row>
    <row r="129" spans="1:9" s="4" customFormat="1" ht="38.25">
      <c r="A129" s="12"/>
      <c r="B129" s="8" t="s">
        <v>102</v>
      </c>
      <c r="C129" s="25" t="s">
        <v>17</v>
      </c>
      <c r="D129" s="25" t="s">
        <v>22</v>
      </c>
      <c r="E129" s="25" t="s">
        <v>95</v>
      </c>
      <c r="F129" s="25" t="s">
        <v>21</v>
      </c>
      <c r="G129" s="25" t="s">
        <v>6</v>
      </c>
      <c r="H129" s="26" t="s">
        <v>19</v>
      </c>
      <c r="I129" s="2">
        <v>1005.4</v>
      </c>
    </row>
    <row r="130" spans="1:9" s="4" customFormat="1" ht="25.5">
      <c r="A130" s="12"/>
      <c r="B130" s="8" t="s">
        <v>76</v>
      </c>
      <c r="C130" s="25" t="s">
        <v>17</v>
      </c>
      <c r="D130" s="25" t="s">
        <v>22</v>
      </c>
      <c r="E130" s="25" t="s">
        <v>66</v>
      </c>
      <c r="F130" s="25" t="s">
        <v>7</v>
      </c>
      <c r="G130" s="25" t="s">
        <v>6</v>
      </c>
      <c r="H130" s="26" t="s">
        <v>19</v>
      </c>
      <c r="I130" s="2">
        <v>5396.1</v>
      </c>
    </row>
    <row r="131" spans="1:9" s="4" customFormat="1" ht="27.75" customHeight="1">
      <c r="A131" s="14" t="s">
        <v>68</v>
      </c>
      <c r="B131" s="74" t="s">
        <v>73</v>
      </c>
      <c r="C131" s="74"/>
      <c r="D131" s="74"/>
      <c r="E131" s="74"/>
      <c r="F131" s="74"/>
      <c r="G131" s="74"/>
      <c r="H131" s="74"/>
      <c r="I131" s="15">
        <f>I132+I135+I138+I140+I144</f>
        <v>2340</v>
      </c>
    </row>
    <row r="132" spans="1:9" s="4" customFormat="1" ht="25.5">
      <c r="A132" s="32"/>
      <c r="B132" s="7" t="s">
        <v>144</v>
      </c>
      <c r="C132" s="22" t="s">
        <v>17</v>
      </c>
      <c r="D132" s="22" t="s">
        <v>48</v>
      </c>
      <c r="E132" s="22" t="s">
        <v>14</v>
      </c>
      <c r="F132" s="22" t="s">
        <v>10</v>
      </c>
      <c r="G132" s="22" t="s">
        <v>6</v>
      </c>
      <c r="H132" s="23" t="s">
        <v>13</v>
      </c>
      <c r="I132" s="5">
        <f>I133+I134</f>
        <v>685.1</v>
      </c>
    </row>
    <row r="133" spans="1:9" s="4" customFormat="1" ht="25.5">
      <c r="A133" s="32"/>
      <c r="B133" s="8" t="s">
        <v>108</v>
      </c>
      <c r="C133" s="25" t="s">
        <v>17</v>
      </c>
      <c r="D133" s="25" t="s">
        <v>48</v>
      </c>
      <c r="E133" s="25" t="s">
        <v>98</v>
      </c>
      <c r="F133" s="25" t="s">
        <v>7</v>
      </c>
      <c r="G133" s="25" t="s">
        <v>6</v>
      </c>
      <c r="H133" s="26" t="s">
        <v>75</v>
      </c>
      <c r="I133" s="2">
        <v>282</v>
      </c>
    </row>
    <row r="134" spans="1:9" s="4" customFormat="1" ht="15.75">
      <c r="A134" s="32"/>
      <c r="B134" s="8" t="s">
        <v>151</v>
      </c>
      <c r="C134" s="25" t="s">
        <v>17</v>
      </c>
      <c r="D134" s="25" t="s">
        <v>48</v>
      </c>
      <c r="E134" s="25" t="s">
        <v>99</v>
      </c>
      <c r="F134" s="25" t="s">
        <v>7</v>
      </c>
      <c r="G134" s="25" t="s">
        <v>6</v>
      </c>
      <c r="H134" s="26" t="s">
        <v>75</v>
      </c>
      <c r="I134" s="2">
        <v>403.1</v>
      </c>
    </row>
    <row r="135" spans="1:9" s="4" customFormat="1" ht="12.75">
      <c r="A135" s="11"/>
      <c r="B135" s="7" t="s">
        <v>26</v>
      </c>
      <c r="C135" s="22" t="s">
        <v>17</v>
      </c>
      <c r="D135" s="22" t="s">
        <v>22</v>
      </c>
      <c r="E135" s="22" t="s">
        <v>14</v>
      </c>
      <c r="F135" s="22" t="s">
        <v>10</v>
      </c>
      <c r="G135" s="22" t="s">
        <v>6</v>
      </c>
      <c r="H135" s="23" t="s">
        <v>13</v>
      </c>
      <c r="I135" s="17">
        <f>I136+I137</f>
        <v>393.9</v>
      </c>
    </row>
    <row r="136" spans="1:9" s="4" customFormat="1" ht="38.25">
      <c r="A136" s="11"/>
      <c r="B136" s="8" t="s">
        <v>121</v>
      </c>
      <c r="C136" s="25" t="s">
        <v>17</v>
      </c>
      <c r="D136" s="25" t="s">
        <v>22</v>
      </c>
      <c r="E136" s="25" t="s">
        <v>122</v>
      </c>
      <c r="F136" s="25" t="s">
        <v>8</v>
      </c>
      <c r="G136" s="25" t="s">
        <v>6</v>
      </c>
      <c r="H136" s="26" t="s">
        <v>19</v>
      </c>
      <c r="I136" s="3">
        <v>5</v>
      </c>
    </row>
    <row r="137" spans="1:9" s="4" customFormat="1" ht="25.5">
      <c r="A137" s="11"/>
      <c r="B137" s="8" t="s">
        <v>76</v>
      </c>
      <c r="C137" s="25" t="s">
        <v>17</v>
      </c>
      <c r="D137" s="25" t="s">
        <v>22</v>
      </c>
      <c r="E137" s="25" t="s">
        <v>66</v>
      </c>
      <c r="F137" s="25" t="s">
        <v>7</v>
      </c>
      <c r="G137" s="25" t="s">
        <v>6</v>
      </c>
      <c r="H137" s="26" t="s">
        <v>19</v>
      </c>
      <c r="I137" s="3">
        <v>388.9</v>
      </c>
    </row>
    <row r="138" spans="1:9" s="39" customFormat="1" ht="12.75">
      <c r="A138" s="11"/>
      <c r="B138" s="31" t="s">
        <v>18</v>
      </c>
      <c r="C138" s="63" t="s">
        <v>17</v>
      </c>
      <c r="D138" s="22" t="s">
        <v>16</v>
      </c>
      <c r="E138" s="22" t="s">
        <v>14</v>
      </c>
      <c r="F138" s="22" t="s">
        <v>10</v>
      </c>
      <c r="G138" s="22" t="s">
        <v>6</v>
      </c>
      <c r="H138" s="23" t="s">
        <v>13</v>
      </c>
      <c r="I138" s="5">
        <f>SUM(I139:I139)</f>
        <v>89.4</v>
      </c>
    </row>
    <row r="139" spans="1:9" s="39" customFormat="1" ht="12.75">
      <c r="A139" s="11"/>
      <c r="B139" s="20" t="s">
        <v>78</v>
      </c>
      <c r="C139" s="24" t="s">
        <v>17</v>
      </c>
      <c r="D139" s="25" t="s">
        <v>16</v>
      </c>
      <c r="E139" s="25" t="s">
        <v>70</v>
      </c>
      <c r="F139" s="25" t="s">
        <v>7</v>
      </c>
      <c r="G139" s="25" t="s">
        <v>6</v>
      </c>
      <c r="H139" s="26" t="s">
        <v>15</v>
      </c>
      <c r="I139" s="2">
        <v>89.4</v>
      </c>
    </row>
    <row r="140" spans="1:9" s="39" customFormat="1" ht="25.5">
      <c r="A140" s="11"/>
      <c r="B140" s="9" t="s">
        <v>86</v>
      </c>
      <c r="C140" s="27" t="s">
        <v>9</v>
      </c>
      <c r="D140" s="27" t="s">
        <v>8</v>
      </c>
      <c r="E140" s="27" t="s">
        <v>14</v>
      </c>
      <c r="F140" s="27" t="s">
        <v>10</v>
      </c>
      <c r="G140" s="27" t="s">
        <v>6</v>
      </c>
      <c r="H140" s="28" t="s">
        <v>13</v>
      </c>
      <c r="I140" s="17">
        <f>I141+I142+I143</f>
        <v>1230.6000000000001</v>
      </c>
    </row>
    <row r="141" spans="1:9" s="39" customFormat="1" ht="12.75">
      <c r="A141" s="11"/>
      <c r="B141" s="8" t="s">
        <v>232</v>
      </c>
      <c r="C141" s="25" t="s">
        <v>9</v>
      </c>
      <c r="D141" s="25" t="s">
        <v>8</v>
      </c>
      <c r="E141" s="25" t="s">
        <v>186</v>
      </c>
      <c r="F141" s="25" t="s">
        <v>7</v>
      </c>
      <c r="G141" s="25" t="s">
        <v>6</v>
      </c>
      <c r="H141" s="26" t="s">
        <v>236</v>
      </c>
      <c r="I141" s="3">
        <v>560.9</v>
      </c>
    </row>
    <row r="142" spans="1:9" s="39" customFormat="1" ht="25.5">
      <c r="A142" s="11"/>
      <c r="B142" s="20" t="s">
        <v>213</v>
      </c>
      <c r="C142" s="24" t="s">
        <v>9</v>
      </c>
      <c r="D142" s="25" t="s">
        <v>8</v>
      </c>
      <c r="E142" s="25" t="s">
        <v>212</v>
      </c>
      <c r="F142" s="25" t="s">
        <v>7</v>
      </c>
      <c r="G142" s="25" t="s">
        <v>6</v>
      </c>
      <c r="H142" s="26" t="s">
        <v>236</v>
      </c>
      <c r="I142" s="2">
        <v>638</v>
      </c>
    </row>
    <row r="143" spans="1:9" s="39" customFormat="1" ht="38.25">
      <c r="A143" s="11"/>
      <c r="B143" s="20" t="s">
        <v>215</v>
      </c>
      <c r="C143" s="24" t="s">
        <v>9</v>
      </c>
      <c r="D143" s="25" t="s">
        <v>8</v>
      </c>
      <c r="E143" s="25" t="s">
        <v>214</v>
      </c>
      <c r="F143" s="25" t="s">
        <v>7</v>
      </c>
      <c r="G143" s="25" t="s">
        <v>6</v>
      </c>
      <c r="H143" s="26" t="s">
        <v>236</v>
      </c>
      <c r="I143" s="2">
        <v>31.7</v>
      </c>
    </row>
    <row r="144" spans="1:9" s="39" customFormat="1" ht="38.25">
      <c r="A144" s="11"/>
      <c r="B144" s="49" t="s">
        <v>83</v>
      </c>
      <c r="C144" s="22" t="s">
        <v>9</v>
      </c>
      <c r="D144" s="22" t="s">
        <v>20</v>
      </c>
      <c r="E144" s="22" t="s">
        <v>14</v>
      </c>
      <c r="F144" s="22" t="s">
        <v>10</v>
      </c>
      <c r="G144" s="22" t="s">
        <v>6</v>
      </c>
      <c r="H144" s="23" t="s">
        <v>13</v>
      </c>
      <c r="I144" s="17">
        <f>I145</f>
        <v>-59</v>
      </c>
    </row>
    <row r="145" spans="1:9" s="39" customFormat="1" ht="38.25">
      <c r="A145" s="11"/>
      <c r="B145" s="50" t="s">
        <v>255</v>
      </c>
      <c r="C145" s="25" t="s">
        <v>9</v>
      </c>
      <c r="D145" s="25" t="s">
        <v>20</v>
      </c>
      <c r="E145" s="25" t="s">
        <v>254</v>
      </c>
      <c r="F145" s="25" t="s">
        <v>7</v>
      </c>
      <c r="G145" s="25" t="s">
        <v>6</v>
      </c>
      <c r="H145" s="26" t="s">
        <v>236</v>
      </c>
      <c r="I145" s="3">
        <v>-59</v>
      </c>
    </row>
    <row r="146" spans="1:9" s="4" customFormat="1" ht="31.5" customHeight="1">
      <c r="A146" s="14" t="s">
        <v>119</v>
      </c>
      <c r="B146" s="74" t="s">
        <v>120</v>
      </c>
      <c r="C146" s="74"/>
      <c r="D146" s="74"/>
      <c r="E146" s="74"/>
      <c r="F146" s="74"/>
      <c r="G146" s="74"/>
      <c r="H146" s="74"/>
      <c r="I146" s="15">
        <f>I147+I149+I153+I156+I159+I161+I169+I171</f>
        <v>101086.19999999998</v>
      </c>
    </row>
    <row r="147" spans="1:9" s="4" customFormat="1" ht="12.75">
      <c r="A147" s="12"/>
      <c r="B147" s="7" t="s">
        <v>40</v>
      </c>
      <c r="C147" s="22" t="s">
        <v>17</v>
      </c>
      <c r="D147" s="22" t="s">
        <v>39</v>
      </c>
      <c r="E147" s="22" t="s">
        <v>14</v>
      </c>
      <c r="F147" s="22" t="s">
        <v>10</v>
      </c>
      <c r="G147" s="22" t="s">
        <v>6</v>
      </c>
      <c r="H147" s="23" t="s">
        <v>13</v>
      </c>
      <c r="I147" s="5">
        <f>I148</f>
        <v>52.8</v>
      </c>
    </row>
    <row r="148" spans="1:9" s="4" customFormat="1" ht="63.75">
      <c r="A148" s="12"/>
      <c r="B148" s="8" t="s">
        <v>163</v>
      </c>
      <c r="C148" s="25" t="s">
        <v>17</v>
      </c>
      <c r="D148" s="25" t="s">
        <v>39</v>
      </c>
      <c r="E148" s="25" t="s">
        <v>93</v>
      </c>
      <c r="F148" s="25" t="s">
        <v>21</v>
      </c>
      <c r="G148" s="25" t="s">
        <v>6</v>
      </c>
      <c r="H148" s="26" t="s">
        <v>38</v>
      </c>
      <c r="I148" s="2">
        <v>52.8</v>
      </c>
    </row>
    <row r="149" spans="1:9" s="4" customFormat="1" ht="27" customHeight="1">
      <c r="A149" s="12"/>
      <c r="B149" s="7" t="s">
        <v>35</v>
      </c>
      <c r="C149" s="22" t="s">
        <v>17</v>
      </c>
      <c r="D149" s="22" t="s">
        <v>34</v>
      </c>
      <c r="E149" s="22" t="s">
        <v>14</v>
      </c>
      <c r="F149" s="22" t="s">
        <v>10</v>
      </c>
      <c r="G149" s="22" t="s">
        <v>6</v>
      </c>
      <c r="H149" s="23" t="s">
        <v>13</v>
      </c>
      <c r="I149" s="5">
        <f>SUM(I150:I152)</f>
        <v>25848.1</v>
      </c>
    </row>
    <row r="150" spans="1:9" ht="38.25">
      <c r="A150" s="13"/>
      <c r="B150" s="8" t="s">
        <v>208</v>
      </c>
      <c r="C150" s="25" t="s">
        <v>17</v>
      </c>
      <c r="D150" s="25" t="s">
        <v>34</v>
      </c>
      <c r="E150" s="25" t="s">
        <v>59</v>
      </c>
      <c r="F150" s="25" t="s">
        <v>7</v>
      </c>
      <c r="G150" s="25" t="s">
        <v>6</v>
      </c>
      <c r="H150" s="26" t="s">
        <v>30</v>
      </c>
      <c r="I150" s="2">
        <v>13332</v>
      </c>
    </row>
    <row r="151" spans="1:9" ht="25.5">
      <c r="A151" s="13"/>
      <c r="B151" s="8" t="s">
        <v>153</v>
      </c>
      <c r="C151" s="25" t="s">
        <v>17</v>
      </c>
      <c r="D151" s="25" t="s">
        <v>34</v>
      </c>
      <c r="E151" s="25" t="s">
        <v>145</v>
      </c>
      <c r="F151" s="25" t="s">
        <v>7</v>
      </c>
      <c r="G151" s="25" t="s">
        <v>6</v>
      </c>
      <c r="H151" s="26" t="s">
        <v>30</v>
      </c>
      <c r="I151" s="2">
        <v>10922.8</v>
      </c>
    </row>
    <row r="152" spans="1:9" ht="38.25">
      <c r="A152" s="13"/>
      <c r="B152" s="8" t="s">
        <v>114</v>
      </c>
      <c r="C152" s="25" t="s">
        <v>17</v>
      </c>
      <c r="D152" s="25" t="s">
        <v>34</v>
      </c>
      <c r="E152" s="25" t="s">
        <v>90</v>
      </c>
      <c r="F152" s="25" t="s">
        <v>7</v>
      </c>
      <c r="G152" s="25" t="s">
        <v>6</v>
      </c>
      <c r="H152" s="26" t="s">
        <v>30</v>
      </c>
      <c r="I152" s="2">
        <v>1593.3</v>
      </c>
    </row>
    <row r="153" spans="1:9" s="4" customFormat="1" ht="25.5">
      <c r="A153" s="32"/>
      <c r="B153" s="7" t="s">
        <v>144</v>
      </c>
      <c r="C153" s="22" t="s">
        <v>17</v>
      </c>
      <c r="D153" s="22" t="s">
        <v>48</v>
      </c>
      <c r="E153" s="22" t="s">
        <v>14</v>
      </c>
      <c r="F153" s="22" t="s">
        <v>10</v>
      </c>
      <c r="G153" s="22" t="s">
        <v>6</v>
      </c>
      <c r="H153" s="23" t="s">
        <v>13</v>
      </c>
      <c r="I153" s="5">
        <f>SUM(I154:I155)</f>
        <v>2216.4</v>
      </c>
    </row>
    <row r="154" spans="1:9" s="4" customFormat="1" ht="25.5">
      <c r="A154" s="32"/>
      <c r="B154" s="8" t="s">
        <v>108</v>
      </c>
      <c r="C154" s="25" t="s">
        <v>17</v>
      </c>
      <c r="D154" s="25" t="s">
        <v>48</v>
      </c>
      <c r="E154" s="25" t="s">
        <v>98</v>
      </c>
      <c r="F154" s="25" t="s">
        <v>7</v>
      </c>
      <c r="G154" s="25" t="s">
        <v>6</v>
      </c>
      <c r="H154" s="26" t="s">
        <v>75</v>
      </c>
      <c r="I154" s="2">
        <v>1904.5</v>
      </c>
    </row>
    <row r="155" spans="1:9" s="4" customFormat="1" ht="15.75">
      <c r="A155" s="32"/>
      <c r="B155" s="8" t="s">
        <v>151</v>
      </c>
      <c r="C155" s="25" t="s">
        <v>17</v>
      </c>
      <c r="D155" s="25" t="s">
        <v>48</v>
      </c>
      <c r="E155" s="25" t="s">
        <v>99</v>
      </c>
      <c r="F155" s="25" t="s">
        <v>7</v>
      </c>
      <c r="G155" s="25" t="s">
        <v>6</v>
      </c>
      <c r="H155" s="26" t="s">
        <v>75</v>
      </c>
      <c r="I155" s="2">
        <v>311.9</v>
      </c>
    </row>
    <row r="156" spans="1:9" s="4" customFormat="1" ht="12.75">
      <c r="A156" s="11"/>
      <c r="B156" s="7" t="s">
        <v>26</v>
      </c>
      <c r="C156" s="22" t="s">
        <v>17</v>
      </c>
      <c r="D156" s="22" t="s">
        <v>22</v>
      </c>
      <c r="E156" s="22" t="s">
        <v>14</v>
      </c>
      <c r="F156" s="22" t="s">
        <v>10</v>
      </c>
      <c r="G156" s="22" t="s">
        <v>6</v>
      </c>
      <c r="H156" s="23" t="s">
        <v>13</v>
      </c>
      <c r="I156" s="17">
        <f>SUM(I157:I158)</f>
        <v>995.4</v>
      </c>
    </row>
    <row r="157" spans="1:9" s="4" customFormat="1" ht="51">
      <c r="A157" s="11"/>
      <c r="B157" s="8" t="s">
        <v>164</v>
      </c>
      <c r="C157" s="25" t="s">
        <v>17</v>
      </c>
      <c r="D157" s="25" t="s">
        <v>22</v>
      </c>
      <c r="E157" s="25" t="s">
        <v>116</v>
      </c>
      <c r="F157" s="25" t="s">
        <v>7</v>
      </c>
      <c r="G157" s="25" t="s">
        <v>6</v>
      </c>
      <c r="H157" s="26" t="s">
        <v>19</v>
      </c>
      <c r="I157" s="3">
        <v>901.6</v>
      </c>
    </row>
    <row r="158" spans="1:9" s="4" customFormat="1" ht="25.5">
      <c r="A158" s="11"/>
      <c r="B158" s="8" t="s">
        <v>76</v>
      </c>
      <c r="C158" s="25" t="s">
        <v>17</v>
      </c>
      <c r="D158" s="25" t="s">
        <v>22</v>
      </c>
      <c r="E158" s="25" t="s">
        <v>66</v>
      </c>
      <c r="F158" s="25" t="s">
        <v>7</v>
      </c>
      <c r="G158" s="25" t="s">
        <v>6</v>
      </c>
      <c r="H158" s="26" t="s">
        <v>19</v>
      </c>
      <c r="I158" s="3">
        <v>93.8</v>
      </c>
    </row>
    <row r="159" spans="1:9" s="39" customFormat="1" ht="12.75">
      <c r="A159" s="11"/>
      <c r="B159" s="31" t="s">
        <v>18</v>
      </c>
      <c r="C159" s="63" t="s">
        <v>17</v>
      </c>
      <c r="D159" s="22" t="s">
        <v>16</v>
      </c>
      <c r="E159" s="22" t="s">
        <v>14</v>
      </c>
      <c r="F159" s="22" t="s">
        <v>10</v>
      </c>
      <c r="G159" s="22" t="s">
        <v>6</v>
      </c>
      <c r="H159" s="23" t="s">
        <v>13</v>
      </c>
      <c r="I159" s="5">
        <f>I160</f>
        <v>-0.5</v>
      </c>
    </row>
    <row r="160" spans="1:9" s="39" customFormat="1" ht="12.75">
      <c r="A160" s="11"/>
      <c r="B160" s="20" t="s">
        <v>103</v>
      </c>
      <c r="C160" s="24" t="s">
        <v>17</v>
      </c>
      <c r="D160" s="25" t="s">
        <v>16</v>
      </c>
      <c r="E160" s="25" t="s">
        <v>59</v>
      </c>
      <c r="F160" s="25" t="s">
        <v>7</v>
      </c>
      <c r="G160" s="25" t="s">
        <v>6</v>
      </c>
      <c r="H160" s="26" t="s">
        <v>15</v>
      </c>
      <c r="I160" s="2">
        <v>-0.5</v>
      </c>
    </row>
    <row r="161" spans="1:9" s="39" customFormat="1" ht="25.5">
      <c r="A161" s="11"/>
      <c r="B161" s="9" t="s">
        <v>86</v>
      </c>
      <c r="C161" s="27" t="s">
        <v>9</v>
      </c>
      <c r="D161" s="27" t="s">
        <v>8</v>
      </c>
      <c r="E161" s="27" t="s">
        <v>14</v>
      </c>
      <c r="F161" s="27" t="s">
        <v>10</v>
      </c>
      <c r="G161" s="27" t="s">
        <v>6</v>
      </c>
      <c r="H161" s="28" t="s">
        <v>13</v>
      </c>
      <c r="I161" s="5">
        <f>SUM(I162:I168)</f>
        <v>71730.09999999999</v>
      </c>
    </row>
    <row r="162" spans="1:9" s="39" customFormat="1" ht="53.25" customHeight="1">
      <c r="A162" s="11"/>
      <c r="B162" s="8" t="s">
        <v>218</v>
      </c>
      <c r="C162" s="25" t="s">
        <v>9</v>
      </c>
      <c r="D162" s="25" t="s">
        <v>8</v>
      </c>
      <c r="E162" s="25" t="s">
        <v>216</v>
      </c>
      <c r="F162" s="25" t="s">
        <v>7</v>
      </c>
      <c r="G162" s="25" t="s">
        <v>6</v>
      </c>
      <c r="H162" s="26" t="s">
        <v>236</v>
      </c>
      <c r="I162" s="2">
        <v>24088.4</v>
      </c>
    </row>
    <row r="163" spans="1:9" s="39" customFormat="1" ht="78" customHeight="1">
      <c r="A163" s="11"/>
      <c r="B163" s="8" t="s">
        <v>259</v>
      </c>
      <c r="C163" s="25" t="s">
        <v>9</v>
      </c>
      <c r="D163" s="25" t="s">
        <v>8</v>
      </c>
      <c r="E163" s="25" t="s">
        <v>256</v>
      </c>
      <c r="F163" s="25" t="s">
        <v>7</v>
      </c>
      <c r="G163" s="25" t="s">
        <v>6</v>
      </c>
      <c r="H163" s="26" t="s">
        <v>236</v>
      </c>
      <c r="I163" s="2">
        <v>18904.2</v>
      </c>
    </row>
    <row r="164" spans="1:9" s="39" customFormat="1" ht="53.25" customHeight="1">
      <c r="A164" s="11"/>
      <c r="B164" s="8" t="s">
        <v>258</v>
      </c>
      <c r="C164" s="25" t="s">
        <v>9</v>
      </c>
      <c r="D164" s="25" t="s">
        <v>8</v>
      </c>
      <c r="E164" s="25" t="s">
        <v>257</v>
      </c>
      <c r="F164" s="25" t="s">
        <v>7</v>
      </c>
      <c r="G164" s="25" t="s">
        <v>6</v>
      </c>
      <c r="H164" s="26" t="s">
        <v>236</v>
      </c>
      <c r="I164" s="2">
        <v>366.5</v>
      </c>
    </row>
    <row r="165" spans="1:9" s="39" customFormat="1" ht="25.5">
      <c r="A165" s="11"/>
      <c r="B165" s="8" t="s">
        <v>260</v>
      </c>
      <c r="C165" s="25" t="s">
        <v>9</v>
      </c>
      <c r="D165" s="25" t="s">
        <v>8</v>
      </c>
      <c r="E165" s="25" t="s">
        <v>217</v>
      </c>
      <c r="F165" s="25" t="s">
        <v>7</v>
      </c>
      <c r="G165" s="25" t="s">
        <v>6</v>
      </c>
      <c r="H165" s="26" t="s">
        <v>236</v>
      </c>
      <c r="I165" s="2">
        <v>25187.9</v>
      </c>
    </row>
    <row r="166" spans="1:9" s="39" customFormat="1" ht="12.75">
      <c r="A166" s="11"/>
      <c r="B166" s="8" t="s">
        <v>232</v>
      </c>
      <c r="C166" s="25" t="s">
        <v>9</v>
      </c>
      <c r="D166" s="25" t="s">
        <v>8</v>
      </c>
      <c r="E166" s="25" t="s">
        <v>186</v>
      </c>
      <c r="F166" s="25" t="s">
        <v>7</v>
      </c>
      <c r="G166" s="25" t="s">
        <v>6</v>
      </c>
      <c r="H166" s="26" t="s">
        <v>236</v>
      </c>
      <c r="I166" s="2">
        <v>2951.7</v>
      </c>
    </row>
    <row r="167" spans="1:9" s="39" customFormat="1" ht="25.5">
      <c r="A167" s="11"/>
      <c r="B167" s="20" t="s">
        <v>213</v>
      </c>
      <c r="C167" s="24" t="s">
        <v>9</v>
      </c>
      <c r="D167" s="25" t="s">
        <v>8</v>
      </c>
      <c r="E167" s="25" t="s">
        <v>212</v>
      </c>
      <c r="F167" s="25" t="s">
        <v>7</v>
      </c>
      <c r="G167" s="25" t="s">
        <v>6</v>
      </c>
      <c r="H167" s="26" t="s">
        <v>236</v>
      </c>
      <c r="I167" s="2">
        <v>5</v>
      </c>
    </row>
    <row r="168" spans="1:9" s="39" customFormat="1" ht="25.5">
      <c r="A168" s="11"/>
      <c r="B168" s="20" t="s">
        <v>240</v>
      </c>
      <c r="C168" s="24" t="s">
        <v>9</v>
      </c>
      <c r="D168" s="25" t="s">
        <v>8</v>
      </c>
      <c r="E168" s="25" t="s">
        <v>219</v>
      </c>
      <c r="F168" s="25" t="s">
        <v>7</v>
      </c>
      <c r="G168" s="25" t="s">
        <v>6</v>
      </c>
      <c r="H168" s="26" t="s">
        <v>236</v>
      </c>
      <c r="I168" s="2">
        <v>226.4</v>
      </c>
    </row>
    <row r="169" spans="1:9" s="39" customFormat="1" ht="12.75">
      <c r="A169" s="11"/>
      <c r="B169" s="9" t="s">
        <v>221</v>
      </c>
      <c r="C169" s="27" t="s">
        <v>9</v>
      </c>
      <c r="D169" s="27" t="s">
        <v>220</v>
      </c>
      <c r="E169" s="27" t="s">
        <v>14</v>
      </c>
      <c r="F169" s="27" t="s">
        <v>10</v>
      </c>
      <c r="G169" s="27" t="s">
        <v>6</v>
      </c>
      <c r="H169" s="28" t="s">
        <v>13</v>
      </c>
      <c r="I169" s="5">
        <f>I170</f>
        <v>345</v>
      </c>
    </row>
    <row r="170" spans="1:9" s="39" customFormat="1" ht="12.75">
      <c r="A170" s="11"/>
      <c r="B170" s="20" t="s">
        <v>223</v>
      </c>
      <c r="C170" s="24" t="s">
        <v>9</v>
      </c>
      <c r="D170" s="25" t="s">
        <v>220</v>
      </c>
      <c r="E170" s="25" t="s">
        <v>222</v>
      </c>
      <c r="F170" s="25" t="s">
        <v>7</v>
      </c>
      <c r="G170" s="25" t="s">
        <v>6</v>
      </c>
      <c r="H170" s="26" t="s">
        <v>236</v>
      </c>
      <c r="I170" s="2">
        <v>345</v>
      </c>
    </row>
    <row r="171" spans="1:9" s="39" customFormat="1" ht="38.25">
      <c r="A171" s="11"/>
      <c r="B171" s="49" t="s">
        <v>83</v>
      </c>
      <c r="C171" s="22" t="s">
        <v>9</v>
      </c>
      <c r="D171" s="22" t="s">
        <v>20</v>
      </c>
      <c r="E171" s="22" t="s">
        <v>14</v>
      </c>
      <c r="F171" s="22" t="s">
        <v>10</v>
      </c>
      <c r="G171" s="22" t="s">
        <v>6</v>
      </c>
      <c r="H171" s="23" t="s">
        <v>13</v>
      </c>
      <c r="I171" s="17">
        <f>I172</f>
        <v>-101.1</v>
      </c>
    </row>
    <row r="172" spans="1:9" s="39" customFormat="1" ht="38.25">
      <c r="A172" s="11"/>
      <c r="B172" s="50" t="s">
        <v>261</v>
      </c>
      <c r="C172" s="25" t="s">
        <v>9</v>
      </c>
      <c r="D172" s="25" t="s">
        <v>20</v>
      </c>
      <c r="E172" s="25" t="s">
        <v>217</v>
      </c>
      <c r="F172" s="25" t="s">
        <v>7</v>
      </c>
      <c r="G172" s="25" t="s">
        <v>6</v>
      </c>
      <c r="H172" s="26" t="s">
        <v>236</v>
      </c>
      <c r="I172" s="3">
        <v>-101.1</v>
      </c>
    </row>
    <row r="173" spans="1:9" s="4" customFormat="1" ht="32.25" customHeight="1">
      <c r="A173" s="14" t="s">
        <v>123</v>
      </c>
      <c r="B173" s="74" t="s">
        <v>124</v>
      </c>
      <c r="C173" s="74"/>
      <c r="D173" s="74"/>
      <c r="E173" s="74"/>
      <c r="F173" s="74"/>
      <c r="G173" s="74"/>
      <c r="H173" s="74"/>
      <c r="I173" s="15">
        <f>I174+I176+I178+I180</f>
        <v>354751.5</v>
      </c>
    </row>
    <row r="174" spans="1:9" s="4" customFormat="1" ht="32.25" customHeight="1">
      <c r="A174" s="32"/>
      <c r="B174" s="7" t="s">
        <v>35</v>
      </c>
      <c r="C174" s="22" t="s">
        <v>17</v>
      </c>
      <c r="D174" s="22" t="s">
        <v>34</v>
      </c>
      <c r="E174" s="22" t="s">
        <v>14</v>
      </c>
      <c r="F174" s="22" t="s">
        <v>10</v>
      </c>
      <c r="G174" s="22" t="s">
        <v>6</v>
      </c>
      <c r="H174" s="23" t="s">
        <v>13</v>
      </c>
      <c r="I174" s="5">
        <f>I175</f>
        <v>1693.2</v>
      </c>
    </row>
    <row r="175" spans="1:9" s="4" customFormat="1" ht="51" customHeight="1">
      <c r="A175" s="32"/>
      <c r="B175" s="8" t="s">
        <v>176</v>
      </c>
      <c r="C175" s="25" t="s">
        <v>17</v>
      </c>
      <c r="D175" s="25" t="s">
        <v>34</v>
      </c>
      <c r="E175" s="25" t="s">
        <v>175</v>
      </c>
      <c r="F175" s="25" t="s">
        <v>7</v>
      </c>
      <c r="G175" s="25" t="s">
        <v>6</v>
      </c>
      <c r="H175" s="26" t="s">
        <v>30</v>
      </c>
      <c r="I175" s="2">
        <v>1693.2</v>
      </c>
    </row>
    <row r="176" spans="1:9" s="4" customFormat="1" ht="25.5">
      <c r="A176" s="32"/>
      <c r="B176" s="7" t="s">
        <v>144</v>
      </c>
      <c r="C176" s="22" t="s">
        <v>17</v>
      </c>
      <c r="D176" s="22" t="s">
        <v>48</v>
      </c>
      <c r="E176" s="22" t="s">
        <v>14</v>
      </c>
      <c r="F176" s="22" t="s">
        <v>10</v>
      </c>
      <c r="G176" s="22" t="s">
        <v>6</v>
      </c>
      <c r="H176" s="23" t="s">
        <v>13</v>
      </c>
      <c r="I176" s="5">
        <f>I177</f>
        <v>17.6</v>
      </c>
    </row>
    <row r="177" spans="1:9" s="4" customFormat="1" ht="15.75">
      <c r="A177" s="32"/>
      <c r="B177" s="8" t="s">
        <v>151</v>
      </c>
      <c r="C177" s="25" t="s">
        <v>17</v>
      </c>
      <c r="D177" s="25" t="s">
        <v>48</v>
      </c>
      <c r="E177" s="25" t="s">
        <v>99</v>
      </c>
      <c r="F177" s="25" t="s">
        <v>7</v>
      </c>
      <c r="G177" s="25" t="s">
        <v>6</v>
      </c>
      <c r="H177" s="26" t="s">
        <v>75</v>
      </c>
      <c r="I177" s="2">
        <v>17.6</v>
      </c>
    </row>
    <row r="178" spans="1:9" s="4" customFormat="1" ht="12.75">
      <c r="A178" s="11"/>
      <c r="B178" s="7" t="s">
        <v>26</v>
      </c>
      <c r="C178" s="22" t="s">
        <v>17</v>
      </c>
      <c r="D178" s="22" t="s">
        <v>22</v>
      </c>
      <c r="E178" s="22" t="s">
        <v>14</v>
      </c>
      <c r="F178" s="22" t="s">
        <v>10</v>
      </c>
      <c r="G178" s="22" t="s">
        <v>6</v>
      </c>
      <c r="H178" s="23" t="s">
        <v>13</v>
      </c>
      <c r="I178" s="17">
        <f>I179</f>
        <v>8112.7</v>
      </c>
    </row>
    <row r="179" spans="1:9" s="4" customFormat="1" ht="25.5">
      <c r="A179" s="32"/>
      <c r="B179" s="8" t="s">
        <v>76</v>
      </c>
      <c r="C179" s="25" t="s">
        <v>17</v>
      </c>
      <c r="D179" s="25" t="s">
        <v>22</v>
      </c>
      <c r="E179" s="25" t="s">
        <v>66</v>
      </c>
      <c r="F179" s="25" t="s">
        <v>7</v>
      </c>
      <c r="G179" s="25" t="s">
        <v>6</v>
      </c>
      <c r="H179" s="26" t="s">
        <v>19</v>
      </c>
      <c r="I179" s="2">
        <v>8112.7</v>
      </c>
    </row>
    <row r="180" spans="1:9" s="4" customFormat="1" ht="25.5">
      <c r="A180" s="32"/>
      <c r="B180" s="9" t="s">
        <v>86</v>
      </c>
      <c r="C180" s="27" t="s">
        <v>9</v>
      </c>
      <c r="D180" s="27" t="s">
        <v>8</v>
      </c>
      <c r="E180" s="27" t="s">
        <v>14</v>
      </c>
      <c r="F180" s="27" t="s">
        <v>10</v>
      </c>
      <c r="G180" s="27" t="s">
        <v>6</v>
      </c>
      <c r="H180" s="28" t="s">
        <v>13</v>
      </c>
      <c r="I180" s="5">
        <f>SUM(I181:I187)</f>
        <v>344928</v>
      </c>
    </row>
    <row r="181" spans="1:9" s="4" customFormat="1" ht="76.5">
      <c r="A181" s="32"/>
      <c r="B181" s="8" t="s">
        <v>259</v>
      </c>
      <c r="C181" s="25" t="s">
        <v>9</v>
      </c>
      <c r="D181" s="25" t="s">
        <v>8</v>
      </c>
      <c r="E181" s="25" t="s">
        <v>256</v>
      </c>
      <c r="F181" s="25" t="s">
        <v>7</v>
      </c>
      <c r="G181" s="25" t="s">
        <v>6</v>
      </c>
      <c r="H181" s="26" t="s">
        <v>236</v>
      </c>
      <c r="I181" s="2">
        <v>11465.5</v>
      </c>
    </row>
    <row r="182" spans="1:9" s="4" customFormat="1" ht="63.75">
      <c r="A182" s="32"/>
      <c r="B182" s="8" t="s">
        <v>258</v>
      </c>
      <c r="C182" s="25" t="s">
        <v>9</v>
      </c>
      <c r="D182" s="25" t="s">
        <v>8</v>
      </c>
      <c r="E182" s="25" t="s">
        <v>257</v>
      </c>
      <c r="F182" s="25" t="s">
        <v>7</v>
      </c>
      <c r="G182" s="25" t="s">
        <v>6</v>
      </c>
      <c r="H182" s="26" t="s">
        <v>236</v>
      </c>
      <c r="I182" s="2">
        <v>276.9</v>
      </c>
    </row>
    <row r="183" spans="1:9" s="4" customFormat="1" ht="38.25">
      <c r="A183" s="32"/>
      <c r="B183" s="8" t="s">
        <v>263</v>
      </c>
      <c r="C183" s="25" t="s">
        <v>9</v>
      </c>
      <c r="D183" s="25" t="s">
        <v>8</v>
      </c>
      <c r="E183" s="25" t="s">
        <v>262</v>
      </c>
      <c r="F183" s="25" t="s">
        <v>7</v>
      </c>
      <c r="G183" s="25" t="s">
        <v>6</v>
      </c>
      <c r="H183" s="26" t="s">
        <v>236</v>
      </c>
      <c r="I183" s="2">
        <v>101727.9</v>
      </c>
    </row>
    <row r="184" spans="1:9" s="4" customFormat="1" ht="51">
      <c r="A184" s="32"/>
      <c r="B184" s="8" t="s">
        <v>265</v>
      </c>
      <c r="C184" s="25" t="s">
        <v>9</v>
      </c>
      <c r="D184" s="25" t="s">
        <v>8</v>
      </c>
      <c r="E184" s="25" t="s">
        <v>264</v>
      </c>
      <c r="F184" s="25" t="s">
        <v>7</v>
      </c>
      <c r="G184" s="25" t="s">
        <v>6</v>
      </c>
      <c r="H184" s="26" t="s">
        <v>236</v>
      </c>
      <c r="I184" s="2">
        <v>11794.9</v>
      </c>
    </row>
    <row r="185" spans="1:9" s="4" customFormat="1" ht="25.5">
      <c r="A185" s="32"/>
      <c r="B185" s="8" t="s">
        <v>225</v>
      </c>
      <c r="C185" s="25" t="s">
        <v>9</v>
      </c>
      <c r="D185" s="25" t="s">
        <v>8</v>
      </c>
      <c r="E185" s="25" t="s">
        <v>266</v>
      </c>
      <c r="F185" s="25" t="s">
        <v>7</v>
      </c>
      <c r="G185" s="25" t="s">
        <v>6</v>
      </c>
      <c r="H185" s="26" t="s">
        <v>236</v>
      </c>
      <c r="I185" s="2">
        <v>45058</v>
      </c>
    </row>
    <row r="186" spans="1:9" s="4" customFormat="1" ht="25.5">
      <c r="A186" s="32"/>
      <c r="B186" s="20" t="s">
        <v>213</v>
      </c>
      <c r="C186" s="24" t="s">
        <v>9</v>
      </c>
      <c r="D186" s="25" t="s">
        <v>8</v>
      </c>
      <c r="E186" s="25" t="s">
        <v>212</v>
      </c>
      <c r="F186" s="25" t="s">
        <v>7</v>
      </c>
      <c r="G186" s="25" t="s">
        <v>6</v>
      </c>
      <c r="H186" s="26" t="s">
        <v>236</v>
      </c>
      <c r="I186" s="2">
        <v>613</v>
      </c>
    </row>
    <row r="187" spans="1:9" s="4" customFormat="1" ht="51">
      <c r="A187" s="32"/>
      <c r="B187" s="8" t="s">
        <v>267</v>
      </c>
      <c r="C187" s="25" t="s">
        <v>9</v>
      </c>
      <c r="D187" s="25" t="s">
        <v>8</v>
      </c>
      <c r="E187" s="25" t="s">
        <v>224</v>
      </c>
      <c r="F187" s="25" t="s">
        <v>7</v>
      </c>
      <c r="G187" s="25" t="s">
        <v>6</v>
      </c>
      <c r="H187" s="26" t="s">
        <v>236</v>
      </c>
      <c r="I187" s="2">
        <v>173991.8</v>
      </c>
    </row>
    <row r="188" spans="1:9" s="4" customFormat="1" ht="32.25" customHeight="1">
      <c r="A188" s="14" t="s">
        <v>125</v>
      </c>
      <c r="B188" s="74" t="s">
        <v>126</v>
      </c>
      <c r="C188" s="74"/>
      <c r="D188" s="74"/>
      <c r="E188" s="74"/>
      <c r="F188" s="74"/>
      <c r="G188" s="74"/>
      <c r="H188" s="74"/>
      <c r="I188" s="15">
        <f>I189+I192+I194+I206+I208</f>
        <v>914324.7</v>
      </c>
    </row>
    <row r="189" spans="1:9" s="4" customFormat="1" ht="25.5">
      <c r="A189" s="32"/>
      <c r="B189" s="7" t="s">
        <v>144</v>
      </c>
      <c r="C189" s="22" t="s">
        <v>17</v>
      </c>
      <c r="D189" s="22" t="s">
        <v>48</v>
      </c>
      <c r="E189" s="22" t="s">
        <v>14</v>
      </c>
      <c r="F189" s="22" t="s">
        <v>10</v>
      </c>
      <c r="G189" s="22" t="s">
        <v>6</v>
      </c>
      <c r="H189" s="23" t="s">
        <v>13</v>
      </c>
      <c r="I189" s="5">
        <f>SUM(I190:I191)</f>
        <v>219.8</v>
      </c>
    </row>
    <row r="190" spans="1:9" s="4" customFormat="1" ht="25.5">
      <c r="A190" s="32"/>
      <c r="B190" s="8" t="s">
        <v>108</v>
      </c>
      <c r="C190" s="25" t="s">
        <v>17</v>
      </c>
      <c r="D190" s="25" t="s">
        <v>48</v>
      </c>
      <c r="E190" s="25" t="s">
        <v>98</v>
      </c>
      <c r="F190" s="25" t="s">
        <v>7</v>
      </c>
      <c r="G190" s="25" t="s">
        <v>6</v>
      </c>
      <c r="H190" s="26" t="s">
        <v>75</v>
      </c>
      <c r="I190" s="2">
        <v>102.4</v>
      </c>
    </row>
    <row r="191" spans="1:9" s="4" customFormat="1" ht="15.75">
      <c r="A191" s="32"/>
      <c r="B191" s="8" t="s">
        <v>151</v>
      </c>
      <c r="C191" s="25" t="s">
        <v>17</v>
      </c>
      <c r="D191" s="25" t="s">
        <v>48</v>
      </c>
      <c r="E191" s="25" t="s">
        <v>99</v>
      </c>
      <c r="F191" s="25" t="s">
        <v>7</v>
      </c>
      <c r="G191" s="25" t="s">
        <v>6</v>
      </c>
      <c r="H191" s="26" t="s">
        <v>75</v>
      </c>
      <c r="I191" s="2">
        <v>117.4</v>
      </c>
    </row>
    <row r="192" spans="1:9" s="4" customFormat="1" ht="15.75">
      <c r="A192" s="32"/>
      <c r="B192" s="7" t="s">
        <v>26</v>
      </c>
      <c r="C192" s="22" t="s">
        <v>17</v>
      </c>
      <c r="D192" s="22" t="s">
        <v>22</v>
      </c>
      <c r="E192" s="22" t="s">
        <v>14</v>
      </c>
      <c r="F192" s="22" t="s">
        <v>10</v>
      </c>
      <c r="G192" s="22" t="s">
        <v>6</v>
      </c>
      <c r="H192" s="23" t="s">
        <v>13</v>
      </c>
      <c r="I192" s="17">
        <f>I193</f>
        <v>58.7</v>
      </c>
    </row>
    <row r="193" spans="1:9" ht="38.25">
      <c r="A193" s="62"/>
      <c r="B193" s="8" t="s">
        <v>269</v>
      </c>
      <c r="C193" s="25" t="s">
        <v>17</v>
      </c>
      <c r="D193" s="25" t="s">
        <v>22</v>
      </c>
      <c r="E193" s="25" t="s">
        <v>268</v>
      </c>
      <c r="F193" s="25" t="s">
        <v>7</v>
      </c>
      <c r="G193" s="25" t="s">
        <v>6</v>
      </c>
      <c r="H193" s="26" t="s">
        <v>19</v>
      </c>
      <c r="I193" s="3">
        <v>58.7</v>
      </c>
    </row>
    <row r="194" spans="1:9" s="4" customFormat="1" ht="25.5">
      <c r="A194" s="32"/>
      <c r="B194" s="9" t="s">
        <v>86</v>
      </c>
      <c r="C194" s="27" t="s">
        <v>9</v>
      </c>
      <c r="D194" s="27" t="s">
        <v>8</v>
      </c>
      <c r="E194" s="27" t="s">
        <v>14</v>
      </c>
      <c r="F194" s="27" t="s">
        <v>10</v>
      </c>
      <c r="G194" s="27" t="s">
        <v>6</v>
      </c>
      <c r="H194" s="28" t="s">
        <v>13</v>
      </c>
      <c r="I194" s="17">
        <f>SUM(I195:I205)</f>
        <v>914055.1</v>
      </c>
    </row>
    <row r="195" spans="1:9" s="39" customFormat="1" ht="38.25">
      <c r="A195" s="11"/>
      <c r="B195" s="8" t="s">
        <v>226</v>
      </c>
      <c r="C195" s="25" t="s">
        <v>9</v>
      </c>
      <c r="D195" s="25" t="s">
        <v>8</v>
      </c>
      <c r="E195" s="25" t="s">
        <v>227</v>
      </c>
      <c r="F195" s="25" t="s">
        <v>7</v>
      </c>
      <c r="G195" s="25" t="s">
        <v>6</v>
      </c>
      <c r="H195" s="26" t="s">
        <v>236</v>
      </c>
      <c r="I195" s="3">
        <v>5838.8</v>
      </c>
    </row>
    <row r="196" spans="1:9" s="39" customFormat="1" ht="38.25">
      <c r="A196" s="11"/>
      <c r="B196" s="8" t="s">
        <v>271</v>
      </c>
      <c r="C196" s="25" t="s">
        <v>9</v>
      </c>
      <c r="D196" s="25" t="s">
        <v>8</v>
      </c>
      <c r="E196" s="25" t="s">
        <v>270</v>
      </c>
      <c r="F196" s="25" t="s">
        <v>7</v>
      </c>
      <c r="G196" s="25" t="s">
        <v>6</v>
      </c>
      <c r="H196" s="26" t="s">
        <v>236</v>
      </c>
      <c r="I196" s="3">
        <v>1727.9</v>
      </c>
    </row>
    <row r="197" spans="1:9" s="39" customFormat="1" ht="25.5">
      <c r="A197" s="11"/>
      <c r="B197" s="8" t="s">
        <v>229</v>
      </c>
      <c r="C197" s="25" t="s">
        <v>9</v>
      </c>
      <c r="D197" s="25" t="s">
        <v>8</v>
      </c>
      <c r="E197" s="25" t="s">
        <v>228</v>
      </c>
      <c r="F197" s="25" t="s">
        <v>7</v>
      </c>
      <c r="G197" s="25" t="s">
        <v>6</v>
      </c>
      <c r="H197" s="26" t="s">
        <v>236</v>
      </c>
      <c r="I197" s="3">
        <v>2577.7</v>
      </c>
    </row>
    <row r="198" spans="1:9" s="39" customFormat="1" ht="12.75">
      <c r="A198" s="11"/>
      <c r="B198" s="8" t="s">
        <v>195</v>
      </c>
      <c r="C198" s="25" t="s">
        <v>9</v>
      </c>
      <c r="D198" s="25" t="s">
        <v>8</v>
      </c>
      <c r="E198" s="25" t="s">
        <v>194</v>
      </c>
      <c r="F198" s="25" t="s">
        <v>7</v>
      </c>
      <c r="G198" s="25" t="s">
        <v>6</v>
      </c>
      <c r="H198" s="26" t="s">
        <v>236</v>
      </c>
      <c r="I198" s="3">
        <v>5589.8</v>
      </c>
    </row>
    <row r="199" spans="1:9" s="39" customFormat="1" ht="25.5">
      <c r="A199" s="11"/>
      <c r="B199" s="8" t="s">
        <v>225</v>
      </c>
      <c r="C199" s="25" t="s">
        <v>9</v>
      </c>
      <c r="D199" s="25" t="s">
        <v>8</v>
      </c>
      <c r="E199" s="25" t="s">
        <v>266</v>
      </c>
      <c r="F199" s="25" t="s">
        <v>7</v>
      </c>
      <c r="G199" s="25" t="s">
        <v>6</v>
      </c>
      <c r="H199" s="26" t="s">
        <v>236</v>
      </c>
      <c r="I199" s="3">
        <v>11581.2</v>
      </c>
    </row>
    <row r="200" spans="1:9" s="39" customFormat="1" ht="12.75">
      <c r="A200" s="11"/>
      <c r="B200" s="8" t="s">
        <v>232</v>
      </c>
      <c r="C200" s="25" t="s">
        <v>9</v>
      </c>
      <c r="D200" s="25" t="s">
        <v>8</v>
      </c>
      <c r="E200" s="25" t="s">
        <v>186</v>
      </c>
      <c r="F200" s="25" t="s">
        <v>7</v>
      </c>
      <c r="G200" s="25" t="s">
        <v>6</v>
      </c>
      <c r="H200" s="26" t="s">
        <v>236</v>
      </c>
      <c r="I200" s="3">
        <v>6425.1</v>
      </c>
    </row>
    <row r="201" spans="1:9" s="39" customFormat="1" ht="25.5">
      <c r="A201" s="11"/>
      <c r="B201" s="20" t="s">
        <v>213</v>
      </c>
      <c r="C201" s="24" t="s">
        <v>9</v>
      </c>
      <c r="D201" s="25" t="s">
        <v>8</v>
      </c>
      <c r="E201" s="25" t="s">
        <v>212</v>
      </c>
      <c r="F201" s="25" t="s">
        <v>7</v>
      </c>
      <c r="G201" s="25" t="s">
        <v>6</v>
      </c>
      <c r="H201" s="26" t="s">
        <v>236</v>
      </c>
      <c r="I201" s="2">
        <v>20385.1</v>
      </c>
    </row>
    <row r="202" spans="1:9" s="39" customFormat="1" ht="51">
      <c r="A202" s="11"/>
      <c r="B202" s="20" t="s">
        <v>231</v>
      </c>
      <c r="C202" s="24" t="s">
        <v>9</v>
      </c>
      <c r="D202" s="25" t="s">
        <v>8</v>
      </c>
      <c r="E202" s="25" t="s">
        <v>230</v>
      </c>
      <c r="F202" s="25" t="s">
        <v>7</v>
      </c>
      <c r="G202" s="25" t="s">
        <v>6</v>
      </c>
      <c r="H202" s="26" t="s">
        <v>236</v>
      </c>
      <c r="I202" s="3">
        <v>48446.5</v>
      </c>
    </row>
    <row r="203" spans="1:9" s="39" customFormat="1" ht="12.75">
      <c r="A203" s="11"/>
      <c r="B203" s="8" t="s">
        <v>209</v>
      </c>
      <c r="C203" s="24" t="s">
        <v>9</v>
      </c>
      <c r="D203" s="25" t="s">
        <v>8</v>
      </c>
      <c r="E203" s="25" t="s">
        <v>187</v>
      </c>
      <c r="F203" s="25" t="s">
        <v>7</v>
      </c>
      <c r="G203" s="25" t="s">
        <v>6</v>
      </c>
      <c r="H203" s="26" t="s">
        <v>236</v>
      </c>
      <c r="I203" s="3">
        <v>797242.8</v>
      </c>
    </row>
    <row r="204" spans="1:9" s="39" customFormat="1" ht="25.5">
      <c r="A204" s="11"/>
      <c r="B204" s="8" t="s">
        <v>273</v>
      </c>
      <c r="C204" s="25" t="s">
        <v>9</v>
      </c>
      <c r="D204" s="25" t="s">
        <v>8</v>
      </c>
      <c r="E204" s="25" t="s">
        <v>272</v>
      </c>
      <c r="F204" s="25" t="s">
        <v>7</v>
      </c>
      <c r="G204" s="25" t="s">
        <v>6</v>
      </c>
      <c r="H204" s="26" t="s">
        <v>236</v>
      </c>
      <c r="I204" s="3">
        <v>10500</v>
      </c>
    </row>
    <row r="205" spans="1:9" s="39" customFormat="1" ht="25.5">
      <c r="A205" s="11"/>
      <c r="B205" s="8" t="s">
        <v>240</v>
      </c>
      <c r="C205" s="29" t="s">
        <v>9</v>
      </c>
      <c r="D205" s="29" t="s">
        <v>8</v>
      </c>
      <c r="E205" s="29" t="s">
        <v>219</v>
      </c>
      <c r="F205" s="29" t="s">
        <v>7</v>
      </c>
      <c r="G205" s="29" t="s">
        <v>6</v>
      </c>
      <c r="H205" s="30" t="s">
        <v>236</v>
      </c>
      <c r="I205" s="3">
        <v>3740.2</v>
      </c>
    </row>
    <row r="206" spans="1:9" s="39" customFormat="1" ht="63.75">
      <c r="A206" s="11"/>
      <c r="B206" s="49" t="s">
        <v>2</v>
      </c>
      <c r="C206" s="22" t="s">
        <v>9</v>
      </c>
      <c r="D206" s="22" t="s">
        <v>0</v>
      </c>
      <c r="E206" s="22" t="s">
        <v>14</v>
      </c>
      <c r="F206" s="22" t="s">
        <v>10</v>
      </c>
      <c r="G206" s="22" t="s">
        <v>6</v>
      </c>
      <c r="H206" s="23" t="s">
        <v>13</v>
      </c>
      <c r="I206" s="17">
        <f>I207</f>
        <v>40.4</v>
      </c>
    </row>
    <row r="207" spans="1:9" s="39" customFormat="1" ht="25.5">
      <c r="A207" s="11"/>
      <c r="B207" s="50" t="s">
        <v>188</v>
      </c>
      <c r="C207" s="25" t="s">
        <v>9</v>
      </c>
      <c r="D207" s="25" t="s">
        <v>0</v>
      </c>
      <c r="E207" s="25" t="s">
        <v>1</v>
      </c>
      <c r="F207" s="25" t="s">
        <v>7</v>
      </c>
      <c r="G207" s="25" t="s">
        <v>6</v>
      </c>
      <c r="H207" s="26" t="s">
        <v>236</v>
      </c>
      <c r="I207" s="3">
        <v>40.4</v>
      </c>
    </row>
    <row r="208" spans="1:9" s="39" customFormat="1" ht="38.25">
      <c r="A208" s="11"/>
      <c r="B208" s="49" t="s">
        <v>83</v>
      </c>
      <c r="C208" s="22" t="s">
        <v>9</v>
      </c>
      <c r="D208" s="22" t="s">
        <v>20</v>
      </c>
      <c r="E208" s="22" t="s">
        <v>14</v>
      </c>
      <c r="F208" s="22" t="s">
        <v>10</v>
      </c>
      <c r="G208" s="22" t="s">
        <v>6</v>
      </c>
      <c r="H208" s="23" t="s">
        <v>13</v>
      </c>
      <c r="I208" s="17">
        <f>SUM(I209:I210)</f>
        <v>-49.3</v>
      </c>
    </row>
    <row r="209" spans="1:9" s="39" customFormat="1" ht="25.5">
      <c r="A209" s="11"/>
      <c r="B209" s="58" t="s">
        <v>274</v>
      </c>
      <c r="C209" s="25" t="s">
        <v>9</v>
      </c>
      <c r="D209" s="25" t="s">
        <v>20</v>
      </c>
      <c r="E209" s="25" t="s">
        <v>194</v>
      </c>
      <c r="F209" s="25" t="s">
        <v>7</v>
      </c>
      <c r="G209" s="25" t="s">
        <v>6</v>
      </c>
      <c r="H209" s="26" t="s">
        <v>236</v>
      </c>
      <c r="I209" s="3">
        <v>-0.3</v>
      </c>
    </row>
    <row r="210" spans="1:9" s="39" customFormat="1" ht="38.25">
      <c r="A210" s="11"/>
      <c r="B210" s="50" t="s">
        <v>189</v>
      </c>
      <c r="C210" s="25" t="s">
        <v>9</v>
      </c>
      <c r="D210" s="25" t="s">
        <v>20</v>
      </c>
      <c r="E210" s="25" t="s">
        <v>190</v>
      </c>
      <c r="F210" s="25" t="s">
        <v>7</v>
      </c>
      <c r="G210" s="25" t="s">
        <v>6</v>
      </c>
      <c r="H210" s="26" t="s">
        <v>236</v>
      </c>
      <c r="I210" s="3">
        <v>-49</v>
      </c>
    </row>
    <row r="211" spans="1:9" s="4" customFormat="1" ht="27.75" customHeight="1">
      <c r="A211" s="14" t="s">
        <v>275</v>
      </c>
      <c r="B211" s="75" t="s">
        <v>276</v>
      </c>
      <c r="C211" s="76"/>
      <c r="D211" s="76"/>
      <c r="E211" s="76"/>
      <c r="F211" s="76"/>
      <c r="G211" s="76"/>
      <c r="H211" s="77"/>
      <c r="I211" s="15">
        <f>I212</f>
        <v>2</v>
      </c>
    </row>
    <row r="212" spans="1:9" s="39" customFormat="1" ht="12.75">
      <c r="A212" s="11"/>
      <c r="B212" s="7" t="s">
        <v>26</v>
      </c>
      <c r="C212" s="22" t="s">
        <v>17</v>
      </c>
      <c r="D212" s="22" t="s">
        <v>22</v>
      </c>
      <c r="E212" s="22" t="s">
        <v>14</v>
      </c>
      <c r="F212" s="22" t="s">
        <v>10</v>
      </c>
      <c r="G212" s="22" t="s">
        <v>6</v>
      </c>
      <c r="H212" s="23" t="s">
        <v>13</v>
      </c>
      <c r="I212" s="17">
        <f>I213</f>
        <v>2</v>
      </c>
    </row>
    <row r="213" spans="1:9" s="39" customFormat="1" ht="38.25">
      <c r="A213" s="11"/>
      <c r="B213" s="8" t="s">
        <v>24</v>
      </c>
      <c r="C213" s="25" t="s">
        <v>17</v>
      </c>
      <c r="D213" s="25" t="s">
        <v>22</v>
      </c>
      <c r="E213" s="25" t="s">
        <v>23</v>
      </c>
      <c r="F213" s="25" t="s">
        <v>21</v>
      </c>
      <c r="G213" s="25" t="s">
        <v>6</v>
      </c>
      <c r="H213" s="26" t="s">
        <v>19</v>
      </c>
      <c r="I213" s="2">
        <v>2</v>
      </c>
    </row>
    <row r="214" spans="1:9" s="4" customFormat="1" ht="27.75" customHeight="1">
      <c r="A214" s="14" t="s">
        <v>79</v>
      </c>
      <c r="B214" s="75" t="s">
        <v>179</v>
      </c>
      <c r="C214" s="76"/>
      <c r="D214" s="76"/>
      <c r="E214" s="76"/>
      <c r="F214" s="76"/>
      <c r="G214" s="76"/>
      <c r="H214" s="77"/>
      <c r="I214" s="15">
        <f>SUM(I216:I217)</f>
        <v>282.8</v>
      </c>
    </row>
    <row r="215" spans="1:9" s="4" customFormat="1" ht="12.75">
      <c r="A215" s="12"/>
      <c r="B215" s="7" t="s">
        <v>26</v>
      </c>
      <c r="C215" s="22" t="s">
        <v>17</v>
      </c>
      <c r="D215" s="22" t="s">
        <v>22</v>
      </c>
      <c r="E215" s="22" t="s">
        <v>14</v>
      </c>
      <c r="F215" s="22" t="s">
        <v>10</v>
      </c>
      <c r="G215" s="22" t="s">
        <v>6</v>
      </c>
      <c r="H215" s="23" t="s">
        <v>13</v>
      </c>
      <c r="I215" s="5">
        <f>I216+I217</f>
        <v>282.8</v>
      </c>
    </row>
    <row r="216" spans="1:9" s="4" customFormat="1" ht="12.75">
      <c r="A216" s="12"/>
      <c r="B216" s="8" t="s">
        <v>81</v>
      </c>
      <c r="C216" s="25" t="s">
        <v>17</v>
      </c>
      <c r="D216" s="25" t="s">
        <v>22</v>
      </c>
      <c r="E216" s="25" t="s">
        <v>80</v>
      </c>
      <c r="F216" s="25" t="s">
        <v>21</v>
      </c>
      <c r="G216" s="25" t="s">
        <v>6</v>
      </c>
      <c r="H216" s="26" t="s">
        <v>19</v>
      </c>
      <c r="I216" s="2">
        <v>252.8</v>
      </c>
    </row>
    <row r="217" spans="1:9" s="4" customFormat="1" ht="38.25">
      <c r="A217" s="12"/>
      <c r="B217" s="8" t="s">
        <v>102</v>
      </c>
      <c r="C217" s="25" t="s">
        <v>17</v>
      </c>
      <c r="D217" s="25" t="s">
        <v>22</v>
      </c>
      <c r="E217" s="25" t="s">
        <v>95</v>
      </c>
      <c r="F217" s="25" t="s">
        <v>21</v>
      </c>
      <c r="G217" s="25" t="s">
        <v>6</v>
      </c>
      <c r="H217" s="26" t="s">
        <v>19</v>
      </c>
      <c r="I217" s="2">
        <v>30</v>
      </c>
    </row>
    <row r="218" spans="1:9" s="4" customFormat="1" ht="27.75" customHeight="1">
      <c r="A218" s="14" t="s">
        <v>61</v>
      </c>
      <c r="B218" s="74" t="s">
        <v>62</v>
      </c>
      <c r="C218" s="74"/>
      <c r="D218" s="74"/>
      <c r="E218" s="74"/>
      <c r="F218" s="74"/>
      <c r="G218" s="74"/>
      <c r="H218" s="74"/>
      <c r="I218" s="15">
        <f>I219</f>
        <v>260.7</v>
      </c>
    </row>
    <row r="219" spans="1:9" s="4" customFormat="1" ht="12.75">
      <c r="A219" s="11"/>
      <c r="B219" s="7" t="s">
        <v>26</v>
      </c>
      <c r="C219" s="22" t="s">
        <v>17</v>
      </c>
      <c r="D219" s="22" t="s">
        <v>22</v>
      </c>
      <c r="E219" s="22" t="s">
        <v>14</v>
      </c>
      <c r="F219" s="22" t="s">
        <v>10</v>
      </c>
      <c r="G219" s="22" t="s">
        <v>6</v>
      </c>
      <c r="H219" s="23" t="s">
        <v>13</v>
      </c>
      <c r="I219" s="17">
        <f>I220+I221</f>
        <v>260.7</v>
      </c>
    </row>
    <row r="220" spans="1:9" s="4" customFormat="1" ht="38.25">
      <c r="A220" s="11"/>
      <c r="B220" s="8" t="s">
        <v>85</v>
      </c>
      <c r="C220" s="25" t="s">
        <v>17</v>
      </c>
      <c r="D220" s="25" t="s">
        <v>22</v>
      </c>
      <c r="E220" s="25" t="s">
        <v>63</v>
      </c>
      <c r="F220" s="25" t="s">
        <v>7</v>
      </c>
      <c r="G220" s="25" t="s">
        <v>6</v>
      </c>
      <c r="H220" s="26" t="s">
        <v>19</v>
      </c>
      <c r="I220" s="3">
        <v>10</v>
      </c>
    </row>
    <row r="221" spans="1:9" s="4" customFormat="1" ht="38.25">
      <c r="A221" s="11"/>
      <c r="B221" s="8" t="s">
        <v>102</v>
      </c>
      <c r="C221" s="25" t="s">
        <v>17</v>
      </c>
      <c r="D221" s="25" t="s">
        <v>22</v>
      </c>
      <c r="E221" s="25" t="s">
        <v>95</v>
      </c>
      <c r="F221" s="25" t="s">
        <v>21</v>
      </c>
      <c r="G221" s="25" t="s">
        <v>6</v>
      </c>
      <c r="H221" s="26" t="s">
        <v>19</v>
      </c>
      <c r="I221" s="3">
        <v>250.7</v>
      </c>
    </row>
    <row r="222" spans="1:9" s="4" customFormat="1" ht="32.25" customHeight="1">
      <c r="A222" s="14" t="s">
        <v>277</v>
      </c>
      <c r="B222" s="74" t="s">
        <v>278</v>
      </c>
      <c r="C222" s="74"/>
      <c r="D222" s="74"/>
      <c r="E222" s="74"/>
      <c r="F222" s="74"/>
      <c r="G222" s="74"/>
      <c r="H222" s="74"/>
      <c r="I222" s="15">
        <f>I223+I225</f>
        <v>33.1</v>
      </c>
    </row>
    <row r="223" spans="1:9" s="4" customFormat="1" ht="25.5">
      <c r="A223" s="32"/>
      <c r="B223" s="7" t="s">
        <v>144</v>
      </c>
      <c r="C223" s="22" t="s">
        <v>17</v>
      </c>
      <c r="D223" s="22" t="s">
        <v>48</v>
      </c>
      <c r="E223" s="22" t="s">
        <v>14</v>
      </c>
      <c r="F223" s="22" t="s">
        <v>10</v>
      </c>
      <c r="G223" s="22" t="s">
        <v>6</v>
      </c>
      <c r="H223" s="23" t="s">
        <v>13</v>
      </c>
      <c r="I223" s="5">
        <f>I224</f>
        <v>4.6</v>
      </c>
    </row>
    <row r="224" spans="1:9" s="4" customFormat="1" ht="15.75">
      <c r="A224" s="32"/>
      <c r="B224" s="8" t="s">
        <v>151</v>
      </c>
      <c r="C224" s="25" t="s">
        <v>17</v>
      </c>
      <c r="D224" s="25" t="s">
        <v>48</v>
      </c>
      <c r="E224" s="25" t="s">
        <v>99</v>
      </c>
      <c r="F224" s="25" t="s">
        <v>7</v>
      </c>
      <c r="G224" s="25" t="s">
        <v>6</v>
      </c>
      <c r="H224" s="26" t="s">
        <v>75</v>
      </c>
      <c r="I224" s="2">
        <v>4.6</v>
      </c>
    </row>
    <row r="225" spans="1:9" s="39" customFormat="1" ht="12.75">
      <c r="A225" s="11"/>
      <c r="B225" s="7" t="s">
        <v>26</v>
      </c>
      <c r="C225" s="22" t="s">
        <v>17</v>
      </c>
      <c r="D225" s="22" t="s">
        <v>22</v>
      </c>
      <c r="E225" s="22" t="s">
        <v>14</v>
      </c>
      <c r="F225" s="22" t="s">
        <v>10</v>
      </c>
      <c r="G225" s="22" t="s">
        <v>6</v>
      </c>
      <c r="H225" s="23" t="s">
        <v>13</v>
      </c>
      <c r="I225" s="17">
        <f>SUM(I226:I227)</f>
        <v>28.5</v>
      </c>
    </row>
    <row r="226" spans="1:9" s="4" customFormat="1" ht="25.5">
      <c r="A226" s="11"/>
      <c r="B226" s="8" t="s">
        <v>205</v>
      </c>
      <c r="C226" s="25" t="s">
        <v>17</v>
      </c>
      <c r="D226" s="25" t="s">
        <v>22</v>
      </c>
      <c r="E226" s="25" t="s">
        <v>204</v>
      </c>
      <c r="F226" s="25" t="s">
        <v>7</v>
      </c>
      <c r="G226" s="25" t="s">
        <v>6</v>
      </c>
      <c r="H226" s="26" t="s">
        <v>19</v>
      </c>
      <c r="I226" s="3">
        <v>10</v>
      </c>
    </row>
    <row r="227" spans="1:9" s="4" customFormat="1" ht="25.5">
      <c r="A227" s="11"/>
      <c r="B227" s="8" t="s">
        <v>76</v>
      </c>
      <c r="C227" s="25" t="s">
        <v>17</v>
      </c>
      <c r="D227" s="25" t="s">
        <v>22</v>
      </c>
      <c r="E227" s="25" t="s">
        <v>66</v>
      </c>
      <c r="F227" s="25" t="s">
        <v>7</v>
      </c>
      <c r="G227" s="25" t="s">
        <v>6</v>
      </c>
      <c r="H227" s="26" t="s">
        <v>19</v>
      </c>
      <c r="I227" s="3">
        <v>18.5</v>
      </c>
    </row>
    <row r="228" spans="1:9" s="33" customFormat="1" ht="27.75" customHeight="1">
      <c r="A228" s="14" t="s">
        <v>94</v>
      </c>
      <c r="B228" s="74" t="s">
        <v>112</v>
      </c>
      <c r="C228" s="74"/>
      <c r="D228" s="74"/>
      <c r="E228" s="74"/>
      <c r="F228" s="74"/>
      <c r="G228" s="74"/>
      <c r="H228" s="74"/>
      <c r="I228" s="15">
        <f>I229</f>
        <v>389.1</v>
      </c>
    </row>
    <row r="229" spans="1:9" ht="12.75">
      <c r="A229" s="13"/>
      <c r="B229" s="7" t="s">
        <v>26</v>
      </c>
      <c r="C229" s="22" t="s">
        <v>17</v>
      </c>
      <c r="D229" s="22" t="s">
        <v>22</v>
      </c>
      <c r="E229" s="22" t="s">
        <v>14</v>
      </c>
      <c r="F229" s="22" t="s">
        <v>10</v>
      </c>
      <c r="G229" s="22" t="s">
        <v>6</v>
      </c>
      <c r="H229" s="23" t="s">
        <v>13</v>
      </c>
      <c r="I229" s="34">
        <f>I230</f>
        <v>389.1</v>
      </c>
    </row>
    <row r="230" spans="1:9" ht="25.5">
      <c r="A230" s="13"/>
      <c r="B230" s="8" t="s">
        <v>76</v>
      </c>
      <c r="C230" s="25" t="s">
        <v>17</v>
      </c>
      <c r="D230" s="25" t="s">
        <v>22</v>
      </c>
      <c r="E230" s="25" t="s">
        <v>66</v>
      </c>
      <c r="F230" s="25" t="s">
        <v>7</v>
      </c>
      <c r="G230" s="25" t="s">
        <v>6</v>
      </c>
      <c r="H230" s="26" t="s">
        <v>19</v>
      </c>
      <c r="I230" s="35">
        <v>389.1</v>
      </c>
    </row>
    <row r="231" spans="1:9" s="33" customFormat="1" ht="27.75" customHeight="1">
      <c r="A231" s="14" t="s">
        <v>180</v>
      </c>
      <c r="B231" s="74" t="s">
        <v>182</v>
      </c>
      <c r="C231" s="74"/>
      <c r="D231" s="74"/>
      <c r="E231" s="74"/>
      <c r="F231" s="74"/>
      <c r="G231" s="74"/>
      <c r="H231" s="74"/>
      <c r="I231" s="36">
        <f>I232</f>
        <v>20</v>
      </c>
    </row>
    <row r="232" spans="1:9" ht="12.75">
      <c r="A232" s="13"/>
      <c r="B232" s="7" t="s">
        <v>26</v>
      </c>
      <c r="C232" s="22" t="s">
        <v>17</v>
      </c>
      <c r="D232" s="22" t="s">
        <v>22</v>
      </c>
      <c r="E232" s="22" t="s">
        <v>14</v>
      </c>
      <c r="F232" s="22" t="s">
        <v>10</v>
      </c>
      <c r="G232" s="22" t="s">
        <v>6</v>
      </c>
      <c r="H232" s="23" t="s">
        <v>13</v>
      </c>
      <c r="I232" s="34">
        <f>I233</f>
        <v>20</v>
      </c>
    </row>
    <row r="233" spans="1:9" ht="25.5">
      <c r="A233" s="13"/>
      <c r="B233" s="8" t="s">
        <v>183</v>
      </c>
      <c r="C233" s="25" t="s">
        <v>17</v>
      </c>
      <c r="D233" s="25" t="s">
        <v>22</v>
      </c>
      <c r="E233" s="25" t="s">
        <v>181</v>
      </c>
      <c r="F233" s="25" t="s">
        <v>21</v>
      </c>
      <c r="G233" s="25" t="s">
        <v>6</v>
      </c>
      <c r="H233" s="26" t="s">
        <v>19</v>
      </c>
      <c r="I233" s="35">
        <v>20</v>
      </c>
    </row>
    <row r="234" spans="1:9" s="33" customFormat="1" ht="27.75" customHeight="1">
      <c r="A234" s="14" t="s">
        <v>148</v>
      </c>
      <c r="B234" s="74" t="s">
        <v>149</v>
      </c>
      <c r="C234" s="74"/>
      <c r="D234" s="74"/>
      <c r="E234" s="74"/>
      <c r="F234" s="74"/>
      <c r="G234" s="74"/>
      <c r="H234" s="74"/>
      <c r="I234" s="36">
        <f>I235</f>
        <v>87</v>
      </c>
    </row>
    <row r="235" spans="1:9" ht="12.75">
      <c r="A235" s="13"/>
      <c r="B235" s="7" t="s">
        <v>26</v>
      </c>
      <c r="C235" s="22" t="s">
        <v>17</v>
      </c>
      <c r="D235" s="22" t="s">
        <v>22</v>
      </c>
      <c r="E235" s="22" t="s">
        <v>14</v>
      </c>
      <c r="F235" s="22" t="s">
        <v>10</v>
      </c>
      <c r="G235" s="22" t="s">
        <v>6</v>
      </c>
      <c r="H235" s="23" t="s">
        <v>13</v>
      </c>
      <c r="I235" s="34">
        <f>I236</f>
        <v>87</v>
      </c>
    </row>
    <row r="236" spans="1:9" ht="51">
      <c r="A236" s="13"/>
      <c r="B236" s="8" t="s">
        <v>174</v>
      </c>
      <c r="C236" s="25" t="s">
        <v>17</v>
      </c>
      <c r="D236" s="25" t="s">
        <v>22</v>
      </c>
      <c r="E236" s="25" t="s">
        <v>173</v>
      </c>
      <c r="F236" s="25" t="s">
        <v>7</v>
      </c>
      <c r="G236" s="25" t="s">
        <v>6</v>
      </c>
      <c r="H236" s="26" t="s">
        <v>19</v>
      </c>
      <c r="I236" s="35">
        <v>87</v>
      </c>
    </row>
    <row r="237" spans="1:9" s="4" customFormat="1" ht="27.75" customHeight="1">
      <c r="A237" s="14" t="s">
        <v>69</v>
      </c>
      <c r="B237" s="74" t="s">
        <v>113</v>
      </c>
      <c r="C237" s="74"/>
      <c r="D237" s="74"/>
      <c r="E237" s="74"/>
      <c r="F237" s="74"/>
      <c r="G237" s="74"/>
      <c r="H237" s="74"/>
      <c r="I237" s="15">
        <f>I238</f>
        <v>20</v>
      </c>
    </row>
    <row r="238" spans="1:9" s="4" customFormat="1" ht="12.75">
      <c r="A238" s="11"/>
      <c r="B238" s="7" t="s">
        <v>26</v>
      </c>
      <c r="C238" s="22" t="s">
        <v>17</v>
      </c>
      <c r="D238" s="22" t="s">
        <v>22</v>
      </c>
      <c r="E238" s="22" t="s">
        <v>14</v>
      </c>
      <c r="F238" s="22" t="s">
        <v>10</v>
      </c>
      <c r="G238" s="22" t="s">
        <v>6</v>
      </c>
      <c r="H238" s="23" t="s">
        <v>13</v>
      </c>
      <c r="I238" s="17">
        <f>I239</f>
        <v>20</v>
      </c>
    </row>
    <row r="239" spans="1:9" s="4" customFormat="1" ht="25.5">
      <c r="A239" s="11"/>
      <c r="B239" s="8" t="s">
        <v>76</v>
      </c>
      <c r="C239" s="25" t="s">
        <v>17</v>
      </c>
      <c r="D239" s="25" t="s">
        <v>22</v>
      </c>
      <c r="E239" s="25" t="s">
        <v>66</v>
      </c>
      <c r="F239" s="25" t="s">
        <v>7</v>
      </c>
      <c r="G239" s="25" t="s">
        <v>6</v>
      </c>
      <c r="H239" s="26" t="s">
        <v>19</v>
      </c>
      <c r="I239" s="3">
        <v>20</v>
      </c>
    </row>
    <row r="240" spans="1:9" s="4" customFormat="1" ht="27.75" customHeight="1">
      <c r="A240" s="14" t="s">
        <v>279</v>
      </c>
      <c r="B240" s="74" t="s">
        <v>280</v>
      </c>
      <c r="C240" s="74"/>
      <c r="D240" s="74"/>
      <c r="E240" s="74"/>
      <c r="F240" s="74"/>
      <c r="G240" s="74"/>
      <c r="H240" s="74"/>
      <c r="I240" s="15">
        <f>I241</f>
        <v>7</v>
      </c>
    </row>
    <row r="241" spans="1:9" s="4" customFormat="1" ht="12.75">
      <c r="A241" s="11"/>
      <c r="B241" s="7" t="s">
        <v>26</v>
      </c>
      <c r="C241" s="22" t="s">
        <v>17</v>
      </c>
      <c r="D241" s="22" t="s">
        <v>22</v>
      </c>
      <c r="E241" s="22" t="s">
        <v>14</v>
      </c>
      <c r="F241" s="22" t="s">
        <v>10</v>
      </c>
      <c r="G241" s="22" t="s">
        <v>6</v>
      </c>
      <c r="H241" s="23" t="s">
        <v>13</v>
      </c>
      <c r="I241" s="17">
        <f>I242</f>
        <v>7</v>
      </c>
    </row>
    <row r="242" spans="1:9" s="4" customFormat="1" ht="25.5">
      <c r="A242" s="64"/>
      <c r="B242" s="65" t="s">
        <v>76</v>
      </c>
      <c r="C242" s="66" t="s">
        <v>17</v>
      </c>
      <c r="D242" s="66" t="s">
        <v>22</v>
      </c>
      <c r="E242" s="66" t="s">
        <v>66</v>
      </c>
      <c r="F242" s="66" t="s">
        <v>7</v>
      </c>
      <c r="G242" s="66" t="s">
        <v>6</v>
      </c>
      <c r="H242" s="67" t="s">
        <v>19</v>
      </c>
      <c r="I242" s="68">
        <v>7</v>
      </c>
    </row>
    <row r="243" spans="1:9" ht="27.75" customHeight="1">
      <c r="A243" s="40"/>
      <c r="B243" s="41" t="s">
        <v>71</v>
      </c>
      <c r="C243" s="42"/>
      <c r="D243" s="43"/>
      <c r="E243" s="43"/>
      <c r="F243" s="43"/>
      <c r="G243" s="43"/>
      <c r="H243" s="44"/>
      <c r="I243" s="45">
        <f>I11+I15+I22+I26+I29+I32+I49+I55+I58+I61+I68+I71+I94+I97+I124+I131+I146+I173+I188++I211+I214+I218+I222+I228+I231+I234+I237+I240</f>
        <v>2465097.3</v>
      </c>
    </row>
    <row r="245" ht="12.75">
      <c r="I245" s="46"/>
    </row>
    <row r="302" ht="12.75">
      <c r="I302" s="46"/>
    </row>
    <row r="303" ht="12.75">
      <c r="I303" s="46"/>
    </row>
    <row r="304" ht="12.75">
      <c r="I304" s="46"/>
    </row>
    <row r="305" ht="12.75">
      <c r="I305" s="46"/>
    </row>
    <row r="306" ht="12.75">
      <c r="I306" s="46"/>
    </row>
    <row r="307" ht="12.75">
      <c r="I307" s="46"/>
    </row>
    <row r="308" ht="12.75">
      <c r="I308" s="46"/>
    </row>
    <row r="309" ht="12.75">
      <c r="I309" s="46"/>
    </row>
    <row r="310" ht="12.75">
      <c r="I310" s="46"/>
    </row>
    <row r="311" ht="12.75">
      <c r="I311" s="46"/>
    </row>
    <row r="312" ht="12.75">
      <c r="I312" s="46"/>
    </row>
    <row r="313" ht="12.75">
      <c r="I313" s="46"/>
    </row>
    <row r="314" ht="12.75">
      <c r="I314" s="46"/>
    </row>
    <row r="315" ht="12.75">
      <c r="I315" s="46"/>
    </row>
    <row r="316" ht="12.75">
      <c r="I316" s="46"/>
    </row>
    <row r="317" ht="12.75">
      <c r="I317" s="46"/>
    </row>
    <row r="318" ht="12.75">
      <c r="I318" s="46"/>
    </row>
    <row r="319" ht="12.75">
      <c r="I319" s="46"/>
    </row>
    <row r="320" ht="12.75">
      <c r="I320" s="46"/>
    </row>
    <row r="321" ht="12.75">
      <c r="I321" s="46"/>
    </row>
    <row r="322" ht="12.75">
      <c r="I322" s="46"/>
    </row>
    <row r="323" ht="12.75">
      <c r="I323" s="46"/>
    </row>
    <row r="324" ht="12.75">
      <c r="I324" s="46"/>
    </row>
    <row r="325" ht="12.75">
      <c r="I325" s="46"/>
    </row>
    <row r="326" ht="12.75">
      <c r="I326" s="46"/>
    </row>
    <row r="327" ht="12.75">
      <c r="I327" s="46"/>
    </row>
    <row r="328" ht="12.75">
      <c r="I328" s="46"/>
    </row>
    <row r="329" ht="12.75">
      <c r="I329" s="46"/>
    </row>
    <row r="330" ht="12.75">
      <c r="I330" s="46"/>
    </row>
    <row r="331" ht="12.75">
      <c r="I331" s="46"/>
    </row>
    <row r="332" ht="12.75">
      <c r="I332" s="46"/>
    </row>
    <row r="333" ht="12.75">
      <c r="I333" s="46"/>
    </row>
    <row r="334" ht="12.75">
      <c r="I334" s="46"/>
    </row>
    <row r="335" ht="12.75">
      <c r="I335" s="46"/>
    </row>
    <row r="336" ht="12.75">
      <c r="I336" s="46"/>
    </row>
    <row r="337" ht="12.75">
      <c r="I337" s="46"/>
    </row>
    <row r="338" ht="12.75">
      <c r="I338" s="46"/>
    </row>
    <row r="339" ht="12.75">
      <c r="I339" s="46"/>
    </row>
    <row r="340" ht="12.75">
      <c r="I340" s="46"/>
    </row>
    <row r="341" ht="12.75">
      <c r="I341" s="46"/>
    </row>
    <row r="342" ht="12.75">
      <c r="I342" s="46"/>
    </row>
    <row r="343" ht="12.75">
      <c r="I343" s="46"/>
    </row>
    <row r="344" ht="12.75">
      <c r="I344" s="46"/>
    </row>
    <row r="345" ht="12.75">
      <c r="I345" s="46"/>
    </row>
    <row r="346" ht="12.75">
      <c r="I346" s="46"/>
    </row>
    <row r="347" ht="12.75">
      <c r="I347" s="46"/>
    </row>
    <row r="348" ht="12.75">
      <c r="I348" s="46"/>
    </row>
    <row r="349" ht="12.75">
      <c r="I349" s="46"/>
    </row>
    <row r="350" ht="12.75">
      <c r="I350" s="46"/>
    </row>
    <row r="351" ht="12.75">
      <c r="I351" s="46"/>
    </row>
    <row r="352" ht="12.75">
      <c r="I352" s="46"/>
    </row>
    <row r="353" ht="12.75">
      <c r="I353" s="46"/>
    </row>
    <row r="354" ht="12.75">
      <c r="I354" s="46"/>
    </row>
    <row r="355" ht="12.75">
      <c r="I355" s="46"/>
    </row>
    <row r="356" ht="12.75">
      <c r="I356" s="46"/>
    </row>
    <row r="357" ht="12.75">
      <c r="I357" s="46"/>
    </row>
    <row r="358" ht="12.75">
      <c r="I358" s="46"/>
    </row>
    <row r="359" ht="12.75">
      <c r="I359" s="46"/>
    </row>
    <row r="360" ht="12.75">
      <c r="I360" s="46"/>
    </row>
    <row r="361" ht="12.75">
      <c r="I361" s="46"/>
    </row>
    <row r="362" ht="12.75">
      <c r="I362" s="46"/>
    </row>
    <row r="363" ht="12.75">
      <c r="I363" s="46"/>
    </row>
    <row r="364" ht="12.75">
      <c r="I364" s="46"/>
    </row>
    <row r="365" ht="12.75">
      <c r="I365" s="46"/>
    </row>
    <row r="366" ht="12.75">
      <c r="I366" s="46"/>
    </row>
    <row r="367" ht="12.75">
      <c r="I367" s="46"/>
    </row>
    <row r="368" ht="12.75">
      <c r="I368" s="46"/>
    </row>
    <row r="369" ht="12.75">
      <c r="I369" s="46"/>
    </row>
    <row r="370" ht="12.75">
      <c r="I370" s="46"/>
    </row>
    <row r="371" ht="12.75">
      <c r="I371" s="46"/>
    </row>
    <row r="372" ht="12.75">
      <c r="I372" s="46"/>
    </row>
    <row r="373" ht="12.75">
      <c r="I373" s="46"/>
    </row>
    <row r="374" ht="12.75">
      <c r="I374" s="46"/>
    </row>
    <row r="375" ht="12.75">
      <c r="I375" s="46"/>
    </row>
    <row r="376" ht="12.75">
      <c r="I376" s="46"/>
    </row>
    <row r="377" ht="12.75">
      <c r="I377" s="46"/>
    </row>
    <row r="378" ht="12.75">
      <c r="I378" s="46"/>
    </row>
  </sheetData>
  <sheetProtection/>
  <mergeCells count="35">
    <mergeCell ref="B218:H218"/>
    <mergeCell ref="B228:H228"/>
    <mergeCell ref="B240:H240"/>
    <mergeCell ref="B234:H234"/>
    <mergeCell ref="B237:H237"/>
    <mergeCell ref="B97:H97"/>
    <mergeCell ref="B124:H124"/>
    <mergeCell ref="B131:H131"/>
    <mergeCell ref="B146:H146"/>
    <mergeCell ref="B173:H173"/>
    <mergeCell ref="B231:H231"/>
    <mergeCell ref="B222:H222"/>
    <mergeCell ref="B188:H188"/>
    <mergeCell ref="B211:H211"/>
    <mergeCell ref="B214:H214"/>
    <mergeCell ref="B55:H55"/>
    <mergeCell ref="B58:H58"/>
    <mergeCell ref="B61:H61"/>
    <mergeCell ref="B68:H68"/>
    <mergeCell ref="B71:H71"/>
    <mergeCell ref="B94:H94"/>
    <mergeCell ref="B15:H15"/>
    <mergeCell ref="B22:H22"/>
    <mergeCell ref="B26:H26"/>
    <mergeCell ref="L26:U26"/>
    <mergeCell ref="B32:H32"/>
    <mergeCell ref="B49:H49"/>
    <mergeCell ref="B29:H29"/>
    <mergeCell ref="L29:U29"/>
    <mergeCell ref="B6:I6"/>
    <mergeCell ref="B7:I7"/>
    <mergeCell ref="B8:I8"/>
    <mergeCell ref="C10:H10"/>
    <mergeCell ref="B11:H11"/>
    <mergeCell ref="L11:U11"/>
  </mergeCells>
  <printOptions/>
  <pageMargins left="1.1811023622047245" right="0.16" top="0.7874015748031497" bottom="0.4" header="0.5118110236220472" footer="0.1968503937007874"/>
  <pageSetup horizontalDpi="600" verticalDpi="600" orientation="portrait" paperSize="9" scale="76" r:id="rId2"/>
  <colBreaks count="1" manualBreakCount="1">
    <brk id="9" max="2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2021-04-09T07:06:14Z</cp:lastPrinted>
  <dcterms:created xsi:type="dcterms:W3CDTF">1996-10-08T23:32:33Z</dcterms:created>
  <dcterms:modified xsi:type="dcterms:W3CDTF">2021-04-09T07:08:00Z</dcterms:modified>
  <cp:category/>
  <cp:version/>
  <cp:contentType/>
  <cp:contentStatus/>
</cp:coreProperties>
</file>